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ce\Desktop\"/>
    </mc:Choice>
  </mc:AlternateContent>
  <xr:revisionPtr revIDLastSave="0" documentId="13_ncr:1_{55263520-93FB-4FA6-9E71-7C9D7EFE2E0B}" xr6:coauthVersionLast="47" xr6:coauthVersionMax="47" xr10:uidLastSave="{00000000-0000-0000-0000-000000000000}"/>
  <bookViews>
    <workbookView xWindow="-108" yWindow="-108" windowWidth="23256" windowHeight="12456" activeTab="2" xr2:uid="{55754E51-E85A-4F4C-B28E-E23564997003}"/>
  </bookViews>
  <sheets>
    <sheet name="511- (2)" sheetId="9" r:id="rId1"/>
    <sheet name="511-1000" sheetId="1" r:id="rId2"/>
    <sheet name="1000-500" sheetId="2" r:id="rId3"/>
    <sheet name="519-512" sheetId="3" r:id="rId4"/>
    <sheet name="522-508" sheetId="4" r:id="rId5"/>
    <sheet name="514-" sheetId="5" r:id="rId6"/>
    <sheet name="1001-511" sheetId="6" r:id="rId7"/>
    <sheet name="511-" sheetId="7" r:id="rId8"/>
    <sheet name="512-500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8" l="1"/>
  <c r="G15" i="8"/>
  <c r="H8" i="8"/>
  <c r="H13" i="9"/>
  <c r="G13" i="9"/>
  <c r="H8" i="9"/>
  <c r="H34" i="9"/>
  <c r="E34" i="9"/>
  <c r="D34" i="9"/>
  <c r="L33" i="9"/>
  <c r="H33" i="9"/>
  <c r="E33" i="9"/>
  <c r="D33" i="9"/>
  <c r="I30" i="9"/>
  <c r="J29" i="9" s="1"/>
  <c r="I29" i="9"/>
  <c r="I28" i="9"/>
  <c r="J27" i="9" s="1"/>
  <c r="I27" i="9"/>
  <c r="I26" i="9"/>
  <c r="I25" i="9"/>
  <c r="J25" i="9" s="1"/>
  <c r="I24" i="9"/>
  <c r="I23" i="9"/>
  <c r="J23" i="9" s="1"/>
  <c r="I22" i="9"/>
  <c r="J21" i="9" s="1"/>
  <c r="I21" i="9"/>
  <c r="I20" i="9"/>
  <c r="J19" i="9" s="1"/>
  <c r="I19" i="9"/>
  <c r="I18" i="9"/>
  <c r="I17" i="9"/>
  <c r="J17" i="9" s="1"/>
  <c r="K16" i="9"/>
  <c r="I16" i="9"/>
  <c r="I15" i="9"/>
  <c r="J15" i="9" s="1"/>
  <c r="K14" i="9"/>
  <c r="I14" i="9"/>
  <c r="G34" i="9"/>
  <c r="K12" i="9"/>
  <c r="I12" i="9"/>
  <c r="J11" i="9" s="1"/>
  <c r="I11" i="9"/>
  <c r="K10" i="9"/>
  <c r="I10" i="9"/>
  <c r="I9" i="9"/>
  <c r="K8" i="9"/>
  <c r="G8" i="9"/>
  <c r="G33" i="9" s="1"/>
  <c r="G13" i="7"/>
  <c r="H34" i="7"/>
  <c r="H33" i="7"/>
  <c r="G34" i="7"/>
  <c r="G33" i="7"/>
  <c r="L33" i="7"/>
  <c r="H33" i="6"/>
  <c r="D34" i="6"/>
  <c r="D33" i="6"/>
  <c r="D35" i="6" s="1"/>
  <c r="H15" i="6"/>
  <c r="G15" i="6"/>
  <c r="G34" i="6" s="1"/>
  <c r="G33" i="6"/>
  <c r="J13" i="5"/>
  <c r="L36" i="4"/>
  <c r="L36" i="1"/>
  <c r="G35" i="9" l="1"/>
  <c r="J9" i="9"/>
  <c r="D35" i="9"/>
  <c r="I13" i="9"/>
  <c r="J13" i="9" s="1"/>
  <c r="G35" i="7"/>
  <c r="G35" i="6"/>
  <c r="H34" i="8" l="1"/>
  <c r="G34" i="8"/>
  <c r="H33" i="8"/>
  <c r="G33" i="8"/>
  <c r="G35" i="8" s="1"/>
  <c r="L35" i="8"/>
  <c r="H34" i="6"/>
  <c r="I36" i="6" s="1"/>
  <c r="L35" i="6"/>
  <c r="G35" i="5"/>
  <c r="H34" i="5"/>
  <c r="H33" i="5"/>
  <c r="G34" i="5"/>
  <c r="G33" i="5"/>
  <c r="L35" i="4"/>
  <c r="L35" i="3"/>
  <c r="L35" i="2"/>
  <c r="L35" i="1"/>
  <c r="E34" i="8"/>
  <c r="D34" i="8"/>
  <c r="E33" i="8"/>
  <c r="D33" i="8"/>
  <c r="I30" i="8"/>
  <c r="I29" i="8"/>
  <c r="J29" i="8" s="1"/>
  <c r="I28" i="8"/>
  <c r="I27" i="8"/>
  <c r="J27" i="8" s="1"/>
  <c r="I26" i="8"/>
  <c r="J25" i="8"/>
  <c r="I25" i="8"/>
  <c r="I24" i="8"/>
  <c r="I23" i="8"/>
  <c r="J23" i="8" s="1"/>
  <c r="I22" i="8"/>
  <c r="J21" i="8"/>
  <c r="I21" i="8"/>
  <c r="I20" i="8"/>
  <c r="I19" i="8"/>
  <c r="J19" i="8" s="1"/>
  <c r="I18" i="8"/>
  <c r="J17" i="8"/>
  <c r="I17" i="8"/>
  <c r="K16" i="8"/>
  <c r="I16" i="8"/>
  <c r="I15" i="8"/>
  <c r="J15" i="8" s="1"/>
  <c r="K14" i="8"/>
  <c r="I14" i="8"/>
  <c r="I13" i="8"/>
  <c r="K12" i="8"/>
  <c r="I12" i="8"/>
  <c r="I11" i="8"/>
  <c r="K10" i="8"/>
  <c r="I10" i="8"/>
  <c r="I9" i="8"/>
  <c r="K8" i="8"/>
  <c r="G8" i="8"/>
  <c r="E34" i="7"/>
  <c r="D34" i="7"/>
  <c r="E33" i="7"/>
  <c r="D33" i="7"/>
  <c r="I30" i="7"/>
  <c r="I29" i="7"/>
  <c r="J29" i="7" s="1"/>
  <c r="I28" i="7"/>
  <c r="J27" i="7"/>
  <c r="I27" i="7"/>
  <c r="I26" i="7"/>
  <c r="I25" i="7"/>
  <c r="J25" i="7" s="1"/>
  <c r="I24" i="7"/>
  <c r="I23" i="7"/>
  <c r="J23" i="7" s="1"/>
  <c r="I22" i="7"/>
  <c r="J21" i="7"/>
  <c r="I21" i="7"/>
  <c r="I20" i="7"/>
  <c r="J19" i="7"/>
  <c r="I19" i="7"/>
  <c r="I18" i="7"/>
  <c r="I17" i="7"/>
  <c r="J17" i="7" s="1"/>
  <c r="K16" i="7"/>
  <c r="I16" i="7"/>
  <c r="K14" i="7"/>
  <c r="I14" i="7"/>
  <c r="I13" i="7"/>
  <c r="K12" i="7"/>
  <c r="I12" i="7"/>
  <c r="I11" i="7"/>
  <c r="K10" i="7"/>
  <c r="I10" i="7"/>
  <c r="I9" i="7"/>
  <c r="K8" i="7"/>
  <c r="G8" i="7"/>
  <c r="I14" i="6"/>
  <c r="I13" i="6"/>
  <c r="I10" i="6"/>
  <c r="I9" i="6"/>
  <c r="I16" i="6"/>
  <c r="I15" i="6"/>
  <c r="E34" i="6"/>
  <c r="E33" i="6"/>
  <c r="I30" i="6"/>
  <c r="I29" i="6"/>
  <c r="J29" i="6" s="1"/>
  <c r="I28" i="6"/>
  <c r="J27" i="6"/>
  <c r="I27" i="6"/>
  <c r="I26" i="6"/>
  <c r="J25" i="6" s="1"/>
  <c r="I25" i="6"/>
  <c r="I24" i="6"/>
  <c r="I23" i="6"/>
  <c r="J23" i="6" s="1"/>
  <c r="I22" i="6"/>
  <c r="J21" i="6"/>
  <c r="I21" i="6"/>
  <c r="I20" i="6"/>
  <c r="J19" i="6"/>
  <c r="I19" i="6"/>
  <c r="I18" i="6"/>
  <c r="K16" i="6"/>
  <c r="K14" i="6"/>
  <c r="K12" i="6"/>
  <c r="I12" i="6"/>
  <c r="I11" i="6"/>
  <c r="K10" i="6"/>
  <c r="H8" i="6"/>
  <c r="K8" i="6" s="1"/>
  <c r="G8" i="6"/>
  <c r="I18" i="5"/>
  <c r="I17" i="5"/>
  <c r="K16" i="5"/>
  <c r="E34" i="5"/>
  <c r="D34" i="5"/>
  <c r="E33" i="5"/>
  <c r="D33" i="5"/>
  <c r="I30" i="5"/>
  <c r="I29" i="5"/>
  <c r="I28" i="5"/>
  <c r="J27" i="5"/>
  <c r="I27" i="5"/>
  <c r="I26" i="5"/>
  <c r="J25" i="5" s="1"/>
  <c r="I25" i="5"/>
  <c r="I24" i="5"/>
  <c r="I23" i="5"/>
  <c r="J23" i="5" s="1"/>
  <c r="I22" i="5"/>
  <c r="J21" i="5"/>
  <c r="I21" i="5"/>
  <c r="I20" i="5"/>
  <c r="J19" i="5"/>
  <c r="I19" i="5"/>
  <c r="I16" i="5"/>
  <c r="I15" i="5"/>
  <c r="K14" i="5"/>
  <c r="I14" i="5"/>
  <c r="H17" i="5"/>
  <c r="G17" i="5"/>
  <c r="K12" i="5"/>
  <c r="I12" i="5"/>
  <c r="I11" i="5"/>
  <c r="K10" i="5"/>
  <c r="I10" i="5"/>
  <c r="I9" i="5"/>
  <c r="H8" i="5"/>
  <c r="G8" i="5"/>
  <c r="G8" i="4"/>
  <c r="H13" i="4"/>
  <c r="G13" i="4"/>
  <c r="I13" i="4" s="1"/>
  <c r="E34" i="4"/>
  <c r="D34" i="4"/>
  <c r="H33" i="4"/>
  <c r="E33" i="4"/>
  <c r="D33" i="4"/>
  <c r="I30" i="4"/>
  <c r="I29" i="4"/>
  <c r="J29" i="4" s="1"/>
  <c r="I28" i="4"/>
  <c r="J27" i="4"/>
  <c r="I27" i="4"/>
  <c r="I26" i="4"/>
  <c r="I25" i="4"/>
  <c r="J25" i="4" s="1"/>
  <c r="I24" i="4"/>
  <c r="I23" i="4"/>
  <c r="J23" i="4" s="1"/>
  <c r="I22" i="4"/>
  <c r="J21" i="4"/>
  <c r="I21" i="4"/>
  <c r="I20" i="4"/>
  <c r="J19" i="4"/>
  <c r="I19" i="4"/>
  <c r="I18" i="4"/>
  <c r="I17" i="4"/>
  <c r="J17" i="4" s="1"/>
  <c r="I16" i="4"/>
  <c r="I15" i="4"/>
  <c r="J15" i="4" s="1"/>
  <c r="K14" i="4"/>
  <c r="I14" i="4"/>
  <c r="K12" i="4"/>
  <c r="I12" i="4"/>
  <c r="H34" i="4"/>
  <c r="K10" i="4"/>
  <c r="I10" i="4"/>
  <c r="I9" i="4"/>
  <c r="K8" i="4"/>
  <c r="H8" i="4"/>
  <c r="G33" i="4"/>
  <c r="K14" i="3"/>
  <c r="H11" i="3"/>
  <c r="G11" i="3"/>
  <c r="I11" i="3" s="1"/>
  <c r="E34" i="3"/>
  <c r="D34" i="3"/>
  <c r="H33" i="3"/>
  <c r="E33" i="3"/>
  <c r="D33" i="3"/>
  <c r="I30" i="3"/>
  <c r="J29" i="3"/>
  <c r="I29" i="3"/>
  <c r="I28" i="3"/>
  <c r="J27" i="3"/>
  <c r="I27" i="3"/>
  <c r="I26" i="3"/>
  <c r="I25" i="3"/>
  <c r="J25" i="3" s="1"/>
  <c r="I24" i="3"/>
  <c r="J23" i="3" s="1"/>
  <c r="I23" i="3"/>
  <c r="I22" i="3"/>
  <c r="J21" i="3"/>
  <c r="I21" i="3"/>
  <c r="I20" i="3"/>
  <c r="J19" i="3"/>
  <c r="I19" i="3"/>
  <c r="I18" i="3"/>
  <c r="I17" i="3"/>
  <c r="J17" i="3" s="1"/>
  <c r="I16" i="3"/>
  <c r="I15" i="3"/>
  <c r="J15" i="3" s="1"/>
  <c r="I14" i="3"/>
  <c r="H34" i="3"/>
  <c r="I13" i="3"/>
  <c r="J13" i="3" s="1"/>
  <c r="K12" i="3"/>
  <c r="I12" i="3"/>
  <c r="K10" i="3"/>
  <c r="I10" i="3"/>
  <c r="I9" i="3"/>
  <c r="K8" i="3"/>
  <c r="H8" i="3"/>
  <c r="G8" i="3"/>
  <c r="G33" i="3" s="1"/>
  <c r="E34" i="2"/>
  <c r="D34" i="2"/>
  <c r="E33" i="2"/>
  <c r="D33" i="2"/>
  <c r="I30" i="2"/>
  <c r="I29" i="2"/>
  <c r="I28" i="2"/>
  <c r="J27" i="2"/>
  <c r="I27" i="2"/>
  <c r="I26" i="2"/>
  <c r="I25" i="2"/>
  <c r="J25" i="2" s="1"/>
  <c r="I24" i="2"/>
  <c r="J23" i="2"/>
  <c r="I23" i="2"/>
  <c r="I22" i="2"/>
  <c r="J21" i="2"/>
  <c r="I21" i="2"/>
  <c r="I20" i="2"/>
  <c r="J19" i="2"/>
  <c r="I19" i="2"/>
  <c r="I18" i="2"/>
  <c r="I17" i="2"/>
  <c r="J17" i="2" s="1"/>
  <c r="I16" i="2"/>
  <c r="I15" i="2"/>
  <c r="J15" i="2" s="1"/>
  <c r="I14" i="2"/>
  <c r="H13" i="2"/>
  <c r="H34" i="2" s="1"/>
  <c r="G13" i="2"/>
  <c r="I13" i="2" s="1"/>
  <c r="J13" i="2" s="1"/>
  <c r="I12" i="2"/>
  <c r="I11" i="2"/>
  <c r="K10" i="2"/>
  <c r="I10" i="2"/>
  <c r="I9" i="2"/>
  <c r="H8" i="2"/>
  <c r="K8" i="2" s="1"/>
  <c r="G8" i="2"/>
  <c r="G33" i="2" s="1"/>
  <c r="K12" i="1"/>
  <c r="K10" i="1"/>
  <c r="K8" i="1"/>
  <c r="H13" i="1"/>
  <c r="G13" i="1"/>
  <c r="H8" i="1"/>
  <c r="G8" i="1"/>
  <c r="G33" i="1" s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9" i="1"/>
  <c r="I10" i="1"/>
  <c r="D33" i="1"/>
  <c r="E33" i="1"/>
  <c r="H33" i="1"/>
  <c r="D34" i="1"/>
  <c r="E34" i="1"/>
  <c r="G34" i="1"/>
  <c r="H34" i="1"/>
  <c r="J29" i="5" l="1"/>
  <c r="J29" i="2"/>
  <c r="J13" i="8"/>
  <c r="D35" i="8"/>
  <c r="J11" i="8"/>
  <c r="J9" i="8"/>
  <c r="J11" i="7"/>
  <c r="D35" i="7"/>
  <c r="I15" i="7"/>
  <c r="J15" i="7" s="1"/>
  <c r="J9" i="7"/>
  <c r="J13" i="7"/>
  <c r="J9" i="6"/>
  <c r="J15" i="6"/>
  <c r="J11" i="6"/>
  <c r="I17" i="6"/>
  <c r="J17" i="6" s="1"/>
  <c r="J13" i="6"/>
  <c r="K8" i="5"/>
  <c r="J15" i="5"/>
  <c r="I13" i="5"/>
  <c r="J11" i="5"/>
  <c r="D35" i="5"/>
  <c r="J9" i="5"/>
  <c r="J17" i="5"/>
  <c r="G34" i="4"/>
  <c r="G35" i="4" s="1"/>
  <c r="J9" i="4"/>
  <c r="D35" i="4"/>
  <c r="J13" i="4"/>
  <c r="I11" i="4"/>
  <c r="J11" i="4" s="1"/>
  <c r="J9" i="3"/>
  <c r="D35" i="3"/>
  <c r="J11" i="3"/>
  <c r="G34" i="3"/>
  <c r="G35" i="3" s="1"/>
  <c r="K12" i="2"/>
  <c r="H33" i="2"/>
  <c r="J11" i="2"/>
  <c r="J9" i="2"/>
  <c r="D35" i="2"/>
  <c r="G34" i="2"/>
  <c r="G35" i="2" s="1"/>
  <c r="J11" i="1"/>
  <c r="J23" i="1"/>
  <c r="J25" i="1"/>
  <c r="J13" i="1"/>
  <c r="J15" i="1"/>
  <c r="J27" i="1"/>
  <c r="J29" i="1"/>
  <c r="J17" i="1"/>
  <c r="J21" i="1"/>
  <c r="J19" i="1"/>
  <c r="J9" i="1"/>
  <c r="D35" i="1"/>
  <c r="G35" i="1"/>
</calcChain>
</file>

<file path=xl/sharedStrings.xml><?xml version="1.0" encoding="utf-8"?>
<sst xmlns="http://schemas.openxmlformats.org/spreadsheetml/2006/main" count="714" uniqueCount="55">
  <si>
    <t>Points visés</t>
  </si>
  <si>
    <t>arrière</t>
  </si>
  <si>
    <t>avant</t>
  </si>
  <si>
    <t>Larr</t>
  </si>
  <si>
    <t>Lav</t>
  </si>
  <si>
    <t>Moy Dn</t>
  </si>
  <si>
    <t>SDn</t>
  </si>
  <si>
    <t>eDn (mm)</t>
  </si>
  <si>
    <t>□</t>
  </si>
  <si>
    <t>OR</t>
  </si>
  <si>
    <t>JAUNE</t>
  </si>
  <si>
    <t>VIOLET</t>
  </si>
  <si>
    <t>TURQUOISE</t>
  </si>
  <si>
    <t>Couleur</t>
  </si>
  <si>
    <t xml:space="preserve">Couleur </t>
  </si>
  <si>
    <t>Lectures</t>
  </si>
  <si>
    <t>Distances</t>
  </si>
  <si>
    <r>
      <rPr>
        <b/>
        <sz val="15"/>
        <rFont val="Symbol"/>
        <family val="1"/>
        <charset val="2"/>
      </rPr>
      <t>e</t>
    </r>
    <r>
      <rPr>
        <b/>
        <sz val="10"/>
        <rFont val="Arial"/>
        <family val="2"/>
      </rPr>
      <t xml:space="preserve"> (mm)</t>
    </r>
  </si>
  <si>
    <t>St</t>
  </si>
  <si>
    <t>Date :</t>
  </si>
  <si>
    <t>Niveau :</t>
  </si>
  <si>
    <t>Opérateur :</t>
  </si>
  <si>
    <t>O. mire :</t>
  </si>
  <si>
    <t>O. carnet :</t>
  </si>
  <si>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</rPr>
      <t xml:space="preserve">z </t>
    </r>
    <r>
      <rPr>
        <b/>
        <sz val="8"/>
        <rFont val="Arial"/>
        <family val="2"/>
      </rPr>
      <t>crapauds</t>
    </r>
  </si>
  <si>
    <t>□ Ref :  .  .  .
□ Crapauds</t>
  </si>
  <si>
    <t>type</t>
  </si>
  <si>
    <t>S 100M 738933</t>
  </si>
  <si>
    <t>Alusine</t>
  </si>
  <si>
    <t>Caner</t>
  </si>
  <si>
    <t>■</t>
  </si>
  <si>
    <t>Feuille</t>
  </si>
  <si>
    <t>sur</t>
  </si>
  <si>
    <t>Ref :  511</t>
  </si>
  <si>
    <t>□ Ref :  1000
□ Crapauds</t>
  </si>
  <si>
    <r>
      <t xml:space="preserve">e sur </t>
    </r>
    <r>
      <rPr>
        <b/>
        <sz val="9"/>
        <rFont val="Symbol"/>
        <family val="1"/>
        <charset val="2"/>
      </rPr>
      <t>D</t>
    </r>
    <r>
      <rPr>
        <b/>
        <sz val="9"/>
        <rFont val="Arial"/>
        <family val="2"/>
      </rPr>
      <t>z %</t>
    </r>
  </si>
  <si>
    <t>Ref :  1000</t>
  </si>
  <si>
    <t>□ Ref :  500
□ Crapauds</t>
  </si>
  <si>
    <t>□ Ref :  512
□ Crapauds</t>
  </si>
  <si>
    <t>S 100M 738932</t>
  </si>
  <si>
    <t>Badis</t>
  </si>
  <si>
    <t>Kilian</t>
  </si>
  <si>
    <t>Adam</t>
  </si>
  <si>
    <t>Ref :  519</t>
  </si>
  <si>
    <t>Ref :  522</t>
  </si>
  <si>
    <t>□ Ref :  508
□ Crapauds</t>
  </si>
  <si>
    <t>Ref :  514</t>
  </si>
  <si>
    <t>Ref :  1001</t>
  </si>
  <si>
    <t>□ Ref :  511
□ Crapauds</t>
  </si>
  <si>
    <t>Sofianne</t>
  </si>
  <si>
    <t>Soyann</t>
  </si>
  <si>
    <t>Wassim</t>
  </si>
  <si>
    <t>Soyan</t>
  </si>
  <si>
    <t>Ref :  512</t>
  </si>
  <si>
    <t>Sofiane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</si>
</sst>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00000"/>
    <numFmt numFmtId="167" formatCode="0.0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6"/>
      <name val="Times New Roman"/>
      <family val="1"/>
    </font>
    <font>
      <b/>
      <sz val="11"/>
      <name val="Arial"/>
      <family val="2"/>
    </font>
    <font>
      <b/>
      <sz val="10"/>
      <name val="Arial"/>
      <family val="1"/>
      <charset val="2"/>
    </font>
    <font>
      <b/>
      <sz val="15"/>
      <name val="Symbol"/>
      <family val="1"/>
      <charset val="2"/>
    </font>
    <font>
      <b/>
      <sz val="8"/>
      <name val="Arial"/>
      <family val="2"/>
    </font>
    <font>
      <b/>
      <sz val="10"/>
      <name val="Symbol"/>
      <family val="1"/>
      <charset val="2"/>
    </font>
    <font>
      <sz val="10"/>
      <name val="Arial"/>
    </font>
    <font>
      <b/>
      <sz val="16"/>
      <name val="Times New Roman"/>
      <family val="1"/>
    </font>
    <font>
      <b/>
      <sz val="9"/>
      <name val="Arial"/>
      <family val="2"/>
    </font>
    <font>
      <b/>
      <sz val="9"/>
      <name val="Symbol"/>
      <family val="1"/>
      <charset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4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0" fontId="1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7" fontId="0" fillId="0" borderId="12" xfId="0" applyNumberFormat="1" applyBorder="1" applyAlignment="1">
      <alignment horizontal="center" vertical="center" shrinkToFit="1"/>
    </xf>
    <xf numFmtId="167" fontId="0" fillId="0" borderId="14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right" vertical="center"/>
    </xf>
    <xf numFmtId="14" fontId="0" fillId="0" borderId="9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0" fillId="3" borderId="3" xfId="0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16" xfId="0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167" fontId="0" fillId="0" borderId="19" xfId="0" applyNumberFormat="1" applyBorder="1" applyAlignment="1">
      <alignment horizontal="center" vertical="center" shrinkToFit="1"/>
    </xf>
    <xf numFmtId="167" fontId="0" fillId="0" borderId="20" xfId="0" applyNumberFormat="1" applyBorder="1" applyAlignment="1">
      <alignment horizontal="center" vertical="center" shrinkToFit="1"/>
    </xf>
    <xf numFmtId="9" fontId="1" fillId="0" borderId="18" xfId="1" applyFont="1" applyBorder="1" applyAlignment="1">
      <alignment horizontal="center" vertical="center"/>
    </xf>
    <xf numFmtId="9" fontId="0" fillId="0" borderId="18" xfId="1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164" fontId="13" fillId="0" borderId="11" xfId="0" applyNumberFormat="1" applyFont="1" applyBorder="1" applyAlignment="1">
      <alignment horizontal="center" vertical="center" shrinkToFit="1"/>
    </xf>
    <xf numFmtId="164" fontId="13" fillId="0" borderId="13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right" vertical="center"/>
    </xf>
    <xf numFmtId="164" fontId="0" fillId="0" borderId="0" xfId="0" applyNumberFormat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2B43A-A137-481E-ADBE-25079F37B6F3}">
  <dimension ref="A1:L35"/>
  <sheetViews>
    <sheetView topLeftCell="A7" zoomScale="145" zoomScaleNormal="145" workbookViewId="0">
      <selection activeCell="K12" sqref="K12:K13"/>
    </sheetView>
  </sheetViews>
  <sheetFormatPr baseColWidth="10" defaultRowHeight="16.8" customHeight="1"/>
  <cols>
    <col min="1" max="1" width="5.6640625" style="6" customWidth="1"/>
    <col min="2" max="3" width="11.5546875" style="6"/>
    <col min="4" max="5" width="13.33203125" style="6" customWidth="1"/>
    <col min="6" max="6" width="1.5546875" style="6" customWidth="1"/>
    <col min="7" max="8" width="13.33203125" style="6" customWidth="1"/>
    <col min="9" max="9" width="11.109375" style="6" customWidth="1"/>
    <col min="10" max="10" width="9.109375" style="6" bestFit="1" customWidth="1"/>
    <col min="11" max="16384" width="11.5546875" style="6"/>
  </cols>
  <sheetData>
    <row r="1" spans="1:12" ht="20.399999999999999" customHeight="1">
      <c r="A1" s="26" t="s">
        <v>19</v>
      </c>
      <c r="B1" s="42"/>
      <c r="C1" s="43"/>
      <c r="D1" s="36" t="s">
        <v>13</v>
      </c>
      <c r="E1" s="37"/>
      <c r="F1" s="1"/>
      <c r="G1" s="38" t="s">
        <v>14</v>
      </c>
      <c r="H1" s="45"/>
      <c r="I1" s="47" t="s">
        <v>31</v>
      </c>
      <c r="J1" s="48">
        <v>1</v>
      </c>
    </row>
    <row r="2" spans="1:12" ht="20.399999999999999" customHeight="1" thickBot="1">
      <c r="A2" s="27" t="s">
        <v>20</v>
      </c>
      <c r="C2" s="61"/>
      <c r="D2" s="44" t="s">
        <v>8</v>
      </c>
      <c r="E2" s="18" t="s">
        <v>9</v>
      </c>
      <c r="F2" s="14"/>
      <c r="G2" s="21" t="s">
        <v>8</v>
      </c>
      <c r="H2" s="46" t="s">
        <v>9</v>
      </c>
      <c r="I2" s="49" t="s">
        <v>32</v>
      </c>
      <c r="J2" s="50">
        <v>1</v>
      </c>
    </row>
    <row r="3" spans="1:12" ht="20.399999999999999" customHeight="1">
      <c r="A3" s="27" t="s">
        <v>21</v>
      </c>
      <c r="C3" s="61" t="s">
        <v>51</v>
      </c>
      <c r="D3" s="17" t="s">
        <v>30</v>
      </c>
      <c r="E3" s="18" t="s">
        <v>10</v>
      </c>
      <c r="F3" s="14"/>
      <c r="G3" s="21" t="s">
        <v>8</v>
      </c>
      <c r="H3" s="22" t="s">
        <v>10</v>
      </c>
    </row>
    <row r="4" spans="1:12" ht="20.399999999999999" customHeight="1">
      <c r="A4" s="27" t="s">
        <v>22</v>
      </c>
      <c r="C4" s="61" t="s">
        <v>49</v>
      </c>
      <c r="D4" s="17" t="s">
        <v>8</v>
      </c>
      <c r="E4" s="18" t="s">
        <v>11</v>
      </c>
      <c r="F4" s="14"/>
      <c r="G4" s="21" t="s">
        <v>8</v>
      </c>
      <c r="H4" s="22" t="s">
        <v>11</v>
      </c>
    </row>
    <row r="5" spans="1:12" ht="20.399999999999999" customHeight="1">
      <c r="A5" s="28" t="s">
        <v>23</v>
      </c>
      <c r="B5" s="29"/>
      <c r="C5" s="64" t="s">
        <v>52</v>
      </c>
      <c r="D5" s="19" t="s">
        <v>8</v>
      </c>
      <c r="E5" s="20" t="s">
        <v>12</v>
      </c>
      <c r="F5" s="14"/>
      <c r="G5" s="23" t="s">
        <v>30</v>
      </c>
      <c r="H5" s="24" t="s">
        <v>12</v>
      </c>
    </row>
    <row r="6" spans="1:12" ht="8.4" customHeight="1">
      <c r="D6" s="25"/>
      <c r="E6" s="14"/>
      <c r="F6" s="14"/>
      <c r="G6" s="25"/>
      <c r="H6" s="14"/>
    </row>
    <row r="7" spans="1:12" s="1" customFormat="1" ht="22.8" customHeight="1">
      <c r="A7" s="32" t="s">
        <v>18</v>
      </c>
      <c r="B7" s="32" t="s">
        <v>0</v>
      </c>
      <c r="C7" s="32" t="s">
        <v>26</v>
      </c>
      <c r="D7" s="10" t="s">
        <v>15</v>
      </c>
      <c r="E7" s="10" t="s">
        <v>16</v>
      </c>
      <c r="F7" s="15"/>
      <c r="G7" s="11" t="s">
        <v>15</v>
      </c>
      <c r="H7" s="11" t="s">
        <v>16</v>
      </c>
      <c r="I7" s="12" t="s">
        <v>24</v>
      </c>
      <c r="J7" s="12" t="s">
        <v>17</v>
      </c>
      <c r="K7" s="56" t="s">
        <v>35</v>
      </c>
    </row>
    <row r="8" spans="1:12" ht="22.2" customHeight="1" thickBot="1">
      <c r="A8" s="33">
        <v>1</v>
      </c>
      <c r="B8" s="31" t="s">
        <v>33</v>
      </c>
      <c r="C8" s="2" t="s">
        <v>1</v>
      </c>
      <c r="D8" s="55">
        <v>1.571</v>
      </c>
      <c r="E8" s="3">
        <v>27.780999999999999</v>
      </c>
      <c r="F8" s="16"/>
      <c r="G8" s="53">
        <f>D8</f>
        <v>1.571</v>
      </c>
      <c r="H8" s="52">
        <f>E8</f>
        <v>27.780999999999999</v>
      </c>
      <c r="I8" s="13"/>
      <c r="J8" s="13"/>
      <c r="K8" s="59">
        <f>ABS(AVERAGE(E8,H8)-AVERAGE(E9,H9))/AVERAGE(E8,E9,H8,H9)</f>
        <v>5.7261341651933306E-2</v>
      </c>
      <c r="L8" s="6">
        <v>34.305999999999997</v>
      </c>
    </row>
    <row r="9" spans="1:12" ht="22.2" customHeight="1">
      <c r="A9" s="33"/>
      <c r="B9" s="34" t="s">
        <v>25</v>
      </c>
      <c r="C9" s="1" t="s">
        <v>2</v>
      </c>
      <c r="D9" s="55">
        <v>1.5086999999999999</v>
      </c>
      <c r="E9" s="3">
        <v>26.170999999999999</v>
      </c>
      <c r="F9" s="1"/>
      <c r="G9" s="54">
        <v>1.462</v>
      </c>
      <c r="H9" s="5">
        <v>26.297999999999998</v>
      </c>
      <c r="I9" s="62">
        <f>D9-G9</f>
        <v>4.6699999999999964E-2</v>
      </c>
      <c r="J9" s="57">
        <f>ABS(I10-I9)*1000</f>
        <v>7.1999999999998732</v>
      </c>
      <c r="K9" s="60"/>
    </row>
    <row r="10" spans="1:12" ht="22.2" customHeight="1" thickBot="1">
      <c r="A10" s="33">
        <v>2</v>
      </c>
      <c r="B10" s="35"/>
      <c r="C10" s="2" t="s">
        <v>1</v>
      </c>
      <c r="D10" s="55">
        <v>1.5296000000000001</v>
      </c>
      <c r="E10" s="3">
        <v>24.163</v>
      </c>
      <c r="F10" s="1"/>
      <c r="G10" s="54">
        <v>1.4901</v>
      </c>
      <c r="H10" s="4">
        <v>24.073</v>
      </c>
      <c r="I10" s="63">
        <f t="shared" ref="I10:I16" si="0">D10-G10</f>
        <v>3.9500000000000091E-2</v>
      </c>
      <c r="J10" s="58"/>
      <c r="K10" s="59">
        <f>ABS(AVERAGE(E10,H10)-AVERAGE(E11,H11))/AVERAGE(E10,E11,H10,H11)</f>
        <v>4.0526248995304451E-2</v>
      </c>
    </row>
    <row r="11" spans="1:12" ht="22.2" customHeight="1">
      <c r="A11" s="33"/>
      <c r="B11" s="34" t="s">
        <v>25</v>
      </c>
      <c r="C11" s="1" t="s">
        <v>2</v>
      </c>
      <c r="D11" s="55">
        <v>1.4005000000000001</v>
      </c>
      <c r="E11" s="3">
        <v>23.077999999999999</v>
      </c>
      <c r="F11" s="1"/>
      <c r="G11" s="54">
        <v>1.3683000000000001</v>
      </c>
      <c r="H11" s="4">
        <v>23.242000000000001</v>
      </c>
      <c r="I11" s="62">
        <f>D11-G11</f>
        <v>3.2200000000000006E-2</v>
      </c>
      <c r="J11" s="57">
        <f>ABS(I12-I11)*1000</f>
        <v>1.9000000000000128</v>
      </c>
      <c r="K11" s="60"/>
    </row>
    <row r="12" spans="1:12" ht="22.2" customHeight="1" thickBot="1">
      <c r="A12" s="33">
        <v>3</v>
      </c>
      <c r="B12" s="35"/>
      <c r="C12" s="2" t="s">
        <v>1</v>
      </c>
      <c r="D12" s="55">
        <v>1.3484</v>
      </c>
      <c r="E12" s="3">
        <v>24.576000000000001</v>
      </c>
      <c r="F12" s="1"/>
      <c r="G12" s="54">
        <v>1.3181</v>
      </c>
      <c r="H12" s="4">
        <v>24.696000000000002</v>
      </c>
      <c r="I12" s="63">
        <f t="shared" si="0"/>
        <v>3.0299999999999994E-2</v>
      </c>
      <c r="J12" s="58"/>
      <c r="K12" s="59">
        <f>ABS(AVERAGE(E12,H12)-AVERAGE(E13,H17))/AVERAGE(E12,E13,H12,H17)</f>
        <v>0.2712571534059442</v>
      </c>
    </row>
    <row r="13" spans="1:12" ht="22.2" customHeight="1">
      <c r="A13" s="33"/>
      <c r="B13" s="34" t="s">
        <v>34</v>
      </c>
      <c r="C13" s="1" t="s">
        <v>2</v>
      </c>
      <c r="D13" s="55">
        <v>1.2663</v>
      </c>
      <c r="E13" s="3">
        <v>31.983000000000001</v>
      </c>
      <c r="F13" s="1"/>
      <c r="G13" s="53">
        <f>D13</f>
        <v>1.2663</v>
      </c>
      <c r="H13" s="52">
        <f>E13</f>
        <v>31.983000000000001</v>
      </c>
      <c r="I13" s="62">
        <f>D13-G13</f>
        <v>0</v>
      </c>
      <c r="J13" s="57">
        <f>ABS(I14-I13)*1000</f>
        <v>0</v>
      </c>
      <c r="K13" s="60"/>
      <c r="L13" s="6">
        <v>35.661000000000001</v>
      </c>
    </row>
    <row r="14" spans="1:12" ht="22.2" customHeight="1" thickBot="1">
      <c r="A14" s="33">
        <v>4</v>
      </c>
      <c r="B14" s="35"/>
      <c r="C14" s="2" t="s">
        <v>1</v>
      </c>
      <c r="D14" s="55"/>
      <c r="E14" s="3"/>
      <c r="F14" s="1"/>
      <c r="G14" s="54"/>
      <c r="H14" s="4"/>
      <c r="I14" s="63">
        <f t="shared" si="0"/>
        <v>0</v>
      </c>
      <c r="J14" s="40"/>
      <c r="K14" s="59" t="e">
        <f>ABS(AVERAGE(E14,H14)-AVERAGE(E15,H15))/AVERAGE(E14,E15,H14,H15)</f>
        <v>#DIV/0!</v>
      </c>
    </row>
    <row r="15" spans="1:12" ht="22.2" customHeight="1">
      <c r="A15" s="33"/>
      <c r="B15" s="34" t="s">
        <v>25</v>
      </c>
      <c r="C15" s="1" t="s">
        <v>2</v>
      </c>
      <c r="D15" s="55"/>
      <c r="E15" s="3"/>
      <c r="F15" s="1"/>
      <c r="G15" s="54"/>
      <c r="H15" s="4"/>
      <c r="I15" s="62">
        <f>D15-G15</f>
        <v>0</v>
      </c>
      <c r="J15" s="39">
        <f>ABS(I16-I15)*1000</f>
        <v>0</v>
      </c>
      <c r="K15" s="60"/>
    </row>
    <row r="16" spans="1:12" ht="22.2" customHeight="1" thickBot="1">
      <c r="A16" s="33">
        <v>5</v>
      </c>
      <c r="B16" s="35"/>
      <c r="C16" s="2" t="s">
        <v>1</v>
      </c>
      <c r="D16" s="55"/>
      <c r="E16" s="3"/>
      <c r="F16" s="1"/>
      <c r="G16" s="54"/>
      <c r="H16" s="4"/>
      <c r="I16" s="63">
        <f t="shared" si="0"/>
        <v>0</v>
      </c>
      <c r="J16" s="40"/>
      <c r="K16" s="59" t="e">
        <f>ABS(AVERAGE(E16,H16)-AVERAGE(E17,H17))/AVERAGE(E16,E17,H16,H17)</f>
        <v>#DIV/0!</v>
      </c>
    </row>
    <row r="17" spans="1:11" ht="22.2" customHeight="1">
      <c r="A17" s="33"/>
      <c r="B17" s="34" t="s">
        <v>25</v>
      </c>
      <c r="C17" s="1" t="s">
        <v>2</v>
      </c>
      <c r="D17" s="55"/>
      <c r="E17" s="3"/>
      <c r="F17" s="1"/>
      <c r="G17" s="54"/>
      <c r="H17" s="4"/>
      <c r="I17" s="62">
        <f>D17-G17</f>
        <v>0</v>
      </c>
      <c r="J17" s="39">
        <f>ABS(I18-I17)*1000</f>
        <v>0</v>
      </c>
      <c r="K17" s="60"/>
    </row>
    <row r="18" spans="1:11" ht="22.2" customHeight="1" thickBot="1">
      <c r="A18" s="33">
        <v>6</v>
      </c>
      <c r="B18" s="35"/>
      <c r="C18" s="2" t="s">
        <v>1</v>
      </c>
      <c r="D18" s="55"/>
      <c r="E18" s="3"/>
      <c r="F18" s="1"/>
      <c r="G18" s="54"/>
      <c r="H18" s="4"/>
      <c r="I18" s="63">
        <f t="shared" ref="I18:I20" si="1">D18-G18</f>
        <v>0</v>
      </c>
      <c r="J18" s="40"/>
    </row>
    <row r="19" spans="1:11" ht="22.2" customHeight="1">
      <c r="A19" s="33"/>
      <c r="B19" s="34" t="s">
        <v>25</v>
      </c>
      <c r="C19" s="1" t="s">
        <v>2</v>
      </c>
      <c r="D19" s="55"/>
      <c r="E19" s="3"/>
      <c r="F19" s="1"/>
      <c r="G19" s="54"/>
      <c r="H19" s="4"/>
      <c r="I19" s="62">
        <f>D19-G19</f>
        <v>0</v>
      </c>
      <c r="J19" s="39">
        <f>ABS(I20-I19)*1000</f>
        <v>0</v>
      </c>
    </row>
    <row r="20" spans="1:11" ht="22.2" customHeight="1" thickBot="1">
      <c r="A20" s="33">
        <v>7</v>
      </c>
      <c r="B20" s="35"/>
      <c r="C20" s="2" t="s">
        <v>1</v>
      </c>
      <c r="D20" s="55"/>
      <c r="E20" s="3"/>
      <c r="F20" s="1"/>
      <c r="G20" s="54"/>
      <c r="H20" s="4"/>
      <c r="I20" s="63">
        <f t="shared" ref="I20" si="2">D20-G20</f>
        <v>0</v>
      </c>
      <c r="J20" s="40"/>
    </row>
    <row r="21" spans="1:11" ht="22.2" customHeight="1">
      <c r="A21" s="33"/>
      <c r="B21" s="34" t="s">
        <v>25</v>
      </c>
      <c r="C21" s="1" t="s">
        <v>2</v>
      </c>
      <c r="D21" s="55"/>
      <c r="E21" s="3"/>
      <c r="F21" s="1"/>
      <c r="G21" s="54"/>
      <c r="H21" s="4"/>
      <c r="I21" s="62">
        <f>D21-G21</f>
        <v>0</v>
      </c>
      <c r="J21" s="39">
        <f>ABS(I22-I21)*1000</f>
        <v>0</v>
      </c>
    </row>
    <row r="22" spans="1:11" ht="22.2" customHeight="1" thickBot="1">
      <c r="A22" s="33">
        <v>8</v>
      </c>
      <c r="B22" s="35"/>
      <c r="C22" s="2" t="s">
        <v>1</v>
      </c>
      <c r="D22" s="55"/>
      <c r="E22" s="3"/>
      <c r="F22" s="1"/>
      <c r="G22" s="54"/>
      <c r="H22" s="4"/>
      <c r="I22" s="63">
        <f t="shared" ref="I22" si="3">D22-G22</f>
        <v>0</v>
      </c>
      <c r="J22" s="40"/>
    </row>
    <row r="23" spans="1:11" ht="22.2" customHeight="1">
      <c r="A23" s="33"/>
      <c r="B23" s="34" t="s">
        <v>25</v>
      </c>
      <c r="C23" s="1" t="s">
        <v>2</v>
      </c>
      <c r="D23" s="55"/>
      <c r="E23" s="3"/>
      <c r="F23" s="1"/>
      <c r="G23" s="54"/>
      <c r="H23" s="4"/>
      <c r="I23" s="62">
        <f>D23-G23</f>
        <v>0</v>
      </c>
      <c r="J23" s="39">
        <f>ABS(I24-I23)*1000</f>
        <v>0</v>
      </c>
    </row>
    <row r="24" spans="1:11" ht="22.2" customHeight="1" thickBot="1">
      <c r="A24" s="33">
        <v>9</v>
      </c>
      <c r="B24" s="35"/>
      <c r="C24" s="2" t="s">
        <v>1</v>
      </c>
      <c r="D24" s="55"/>
      <c r="E24" s="3"/>
      <c r="F24" s="16"/>
      <c r="G24" s="54"/>
      <c r="H24" s="5"/>
      <c r="I24" s="63">
        <f t="shared" ref="I24" si="4">D24-G24</f>
        <v>0</v>
      </c>
      <c r="J24" s="40"/>
    </row>
    <row r="25" spans="1:11" ht="22.2" customHeight="1">
      <c r="A25" s="33"/>
      <c r="B25" s="34" t="s">
        <v>25</v>
      </c>
      <c r="C25" s="1" t="s">
        <v>2</v>
      </c>
      <c r="D25" s="55"/>
      <c r="E25" s="3"/>
      <c r="F25" s="1"/>
      <c r="G25" s="54"/>
      <c r="H25" s="4"/>
      <c r="I25" s="62">
        <f>D25-G25</f>
        <v>0</v>
      </c>
      <c r="J25" s="39">
        <f>ABS(I26-I25)*1000</f>
        <v>0</v>
      </c>
    </row>
    <row r="26" spans="1:11" ht="22.2" customHeight="1" thickBot="1">
      <c r="A26" s="33">
        <v>10</v>
      </c>
      <c r="B26" s="35"/>
      <c r="C26" s="2" t="s">
        <v>1</v>
      </c>
      <c r="D26" s="55"/>
      <c r="E26" s="3"/>
      <c r="F26" s="1"/>
      <c r="G26" s="54"/>
      <c r="H26" s="5"/>
      <c r="I26" s="63">
        <f t="shared" ref="I26" si="5">D26-G26</f>
        <v>0</v>
      </c>
      <c r="J26" s="40"/>
    </row>
    <row r="27" spans="1:11" ht="22.2" customHeight="1">
      <c r="A27" s="33"/>
      <c r="B27" s="34" t="s">
        <v>25</v>
      </c>
      <c r="C27" s="1" t="s">
        <v>2</v>
      </c>
      <c r="D27" s="55"/>
      <c r="E27" s="3"/>
      <c r="F27" s="1"/>
      <c r="G27" s="54"/>
      <c r="H27" s="4"/>
      <c r="I27" s="62">
        <f>D27-G27</f>
        <v>0</v>
      </c>
      <c r="J27" s="39">
        <f>ABS(I28-I27)*1000</f>
        <v>0</v>
      </c>
    </row>
    <row r="28" spans="1:11" ht="22.2" customHeight="1" thickBot="1">
      <c r="A28" s="33">
        <v>11</v>
      </c>
      <c r="B28" s="35"/>
      <c r="C28" s="2" t="s">
        <v>1</v>
      </c>
      <c r="D28" s="55"/>
      <c r="E28" s="3"/>
      <c r="F28" s="1"/>
      <c r="G28" s="54"/>
      <c r="H28" s="5"/>
      <c r="I28" s="63">
        <f t="shared" ref="I28" si="6">D28-G28</f>
        <v>0</v>
      </c>
      <c r="J28" s="40"/>
    </row>
    <row r="29" spans="1:11" ht="22.2" customHeight="1">
      <c r="A29" s="33"/>
      <c r="B29" s="34" t="s">
        <v>25</v>
      </c>
      <c r="C29" s="1" t="s">
        <v>2</v>
      </c>
      <c r="D29" s="55"/>
      <c r="E29" s="3"/>
      <c r="F29" s="1"/>
      <c r="G29" s="54"/>
      <c r="H29" s="4"/>
      <c r="I29" s="62">
        <f>D29-G29</f>
        <v>0</v>
      </c>
      <c r="J29" s="39">
        <f>ABS(I30-I29)*1000</f>
        <v>0</v>
      </c>
    </row>
    <row r="30" spans="1:11" ht="22.2" customHeight="1" thickBot="1">
      <c r="A30" s="33">
        <v>12</v>
      </c>
      <c r="B30" s="35"/>
      <c r="C30" s="2" t="s">
        <v>1</v>
      </c>
      <c r="D30" s="55"/>
      <c r="E30" s="3"/>
      <c r="F30" s="1"/>
      <c r="G30" s="54"/>
      <c r="H30" s="4"/>
      <c r="I30" s="63">
        <f t="shared" ref="I30" si="7">D30-G30</f>
        <v>0</v>
      </c>
      <c r="J30" s="40"/>
    </row>
    <row r="31" spans="1:11" ht="22.2" customHeight="1">
      <c r="A31" s="33"/>
      <c r="C31" s="1" t="s">
        <v>2</v>
      </c>
      <c r="D31" s="55"/>
      <c r="E31" s="3"/>
      <c r="F31" s="1"/>
      <c r="G31" s="51"/>
      <c r="H31" s="51"/>
      <c r="I31" s="13"/>
      <c r="J31" s="13"/>
    </row>
    <row r="32" spans="1:11" ht="16.8" customHeight="1">
      <c r="C32" s="2"/>
      <c r="D32" s="1"/>
      <c r="E32" s="1"/>
      <c r="F32" s="1"/>
      <c r="G32" s="1"/>
      <c r="H32" s="1"/>
      <c r="I32" s="1"/>
      <c r="J32" s="1"/>
    </row>
    <row r="33" spans="3:12" ht="16.8" customHeight="1">
      <c r="C33" s="7" t="s">
        <v>3</v>
      </c>
      <c r="D33" s="6">
        <f>D8+D10+D12+D14+D16+D18+D20+D22+D24+D26+D28+D30</f>
        <v>4.4489999999999998</v>
      </c>
      <c r="E33" s="8">
        <f>SUM(E8,E10,E12,E14,E16,E18,E20,E22,E24,E26,E28,E30)</f>
        <v>76.52000000000001</v>
      </c>
      <c r="F33" s="8"/>
      <c r="G33" s="6">
        <f>G8+G10+G12+G14+G16+G18+G20+G22+G24+G26+G28+G30</f>
        <v>4.3792</v>
      </c>
      <c r="H33" s="8">
        <f>SUM(H8,H10,H12,H14,H16,H18,H20,H22,H24,H26,H28,H30)</f>
        <v>76.55</v>
      </c>
      <c r="J33" s="7" t="s">
        <v>6</v>
      </c>
      <c r="L33" s="6">
        <f>L13-L8</f>
        <v>1.355000000000004</v>
      </c>
    </row>
    <row r="34" spans="3:12" ht="16.8" customHeight="1">
      <c r="C34" s="7" t="s">
        <v>4</v>
      </c>
      <c r="D34" s="6">
        <f>D9+D11+D13+D15+D17+D19+D21+D23+D25+D27+D29+D31</f>
        <v>4.1755000000000004</v>
      </c>
      <c r="E34" s="6">
        <f>SUM(E9,E11,E13,E15,E17,E19,E21,E23,E25,E27,E29,E31)</f>
        <v>81.231999999999999</v>
      </c>
      <c r="G34" s="6">
        <f>G9+G11+G13+G15+G17+G19+G21+G23+G25+G27+G29+G31</f>
        <v>4.0966000000000005</v>
      </c>
      <c r="H34" s="6">
        <f>SUM(H9,H11,H13,H15,H17,H19,H21,H23,H25,H27,H29,H31)</f>
        <v>81.522999999999996</v>
      </c>
      <c r="J34" s="7" t="s">
        <v>5</v>
      </c>
    </row>
    <row r="35" spans="3:12" ht="16.8" customHeight="1">
      <c r="D35" s="6">
        <f>D33-D34</f>
        <v>0.27349999999999941</v>
      </c>
      <c r="E35" s="9"/>
      <c r="F35" s="9"/>
      <c r="G35" s="6">
        <f>G33-G34</f>
        <v>0.28259999999999952</v>
      </c>
      <c r="H35" s="9"/>
      <c r="J35" s="7" t="s">
        <v>7</v>
      </c>
    </row>
  </sheetData>
  <mergeCells count="42">
    <mergeCell ref="J29:J30"/>
    <mergeCell ref="A30:A31"/>
    <mergeCell ref="B23:B24"/>
    <mergeCell ref="J23:J24"/>
    <mergeCell ref="A24:A25"/>
    <mergeCell ref="B25:B26"/>
    <mergeCell ref="J25:J26"/>
    <mergeCell ref="A26:A27"/>
    <mergeCell ref="B27:B28"/>
    <mergeCell ref="J27:J28"/>
    <mergeCell ref="A28:A29"/>
    <mergeCell ref="B29:B30"/>
    <mergeCell ref="K16:K17"/>
    <mergeCell ref="B17:B18"/>
    <mergeCell ref="J17:J18"/>
    <mergeCell ref="A18:A19"/>
    <mergeCell ref="B19:B20"/>
    <mergeCell ref="J19:J20"/>
    <mergeCell ref="A20:A21"/>
    <mergeCell ref="B21:B22"/>
    <mergeCell ref="J21:J22"/>
    <mergeCell ref="A22:A23"/>
    <mergeCell ref="J11:J12"/>
    <mergeCell ref="A12:A13"/>
    <mergeCell ref="K12:K13"/>
    <mergeCell ref="B13:B14"/>
    <mergeCell ref="J13:J14"/>
    <mergeCell ref="A14:A15"/>
    <mergeCell ref="K14:K15"/>
    <mergeCell ref="B15:B16"/>
    <mergeCell ref="J15:J16"/>
    <mergeCell ref="A16:A17"/>
    <mergeCell ref="B1:C1"/>
    <mergeCell ref="D1:E1"/>
    <mergeCell ref="G1:H1"/>
    <mergeCell ref="A8:A9"/>
    <mergeCell ref="K8:K9"/>
    <mergeCell ref="B9:B10"/>
    <mergeCell ref="J9:J10"/>
    <mergeCell ref="A10:A11"/>
    <mergeCell ref="K10:K11"/>
    <mergeCell ref="B11:B1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4FEFA-65CC-49C9-BF38-D95B700BD511}">
  <dimension ref="A1:L36"/>
  <sheetViews>
    <sheetView topLeftCell="A25" zoomScale="145" zoomScaleNormal="145" workbookViewId="0">
      <selection activeCell="L36" sqref="L36"/>
    </sheetView>
  </sheetViews>
  <sheetFormatPr baseColWidth="10" defaultRowHeight="16.8" customHeight="1"/>
  <cols>
    <col min="1" max="1" width="5.6640625" style="6" customWidth="1"/>
    <col min="2" max="3" width="11.5546875" style="6"/>
    <col min="4" max="5" width="13.33203125" style="6" customWidth="1"/>
    <col min="6" max="6" width="1.5546875" style="6" customWidth="1"/>
    <col min="7" max="8" width="13.33203125" style="6" customWidth="1"/>
    <col min="9" max="9" width="11.109375" style="6" customWidth="1"/>
    <col min="10" max="10" width="9.109375" style="6" bestFit="1" customWidth="1"/>
    <col min="11" max="16384" width="11.5546875" style="6"/>
  </cols>
  <sheetData>
    <row r="1" spans="1:12" ht="20.399999999999999" customHeight="1">
      <c r="A1" s="26" t="s">
        <v>19</v>
      </c>
      <c r="B1" s="42">
        <v>45946</v>
      </c>
      <c r="C1" s="43"/>
      <c r="D1" s="36" t="s">
        <v>13</v>
      </c>
      <c r="E1" s="37"/>
      <c r="F1" s="1"/>
      <c r="G1" s="38" t="s">
        <v>14</v>
      </c>
      <c r="H1" s="45"/>
      <c r="I1" s="47" t="s">
        <v>31</v>
      </c>
      <c r="J1" s="48">
        <v>1</v>
      </c>
    </row>
    <row r="2" spans="1:12" ht="20.399999999999999" customHeight="1" thickBot="1">
      <c r="A2" s="27" t="s">
        <v>20</v>
      </c>
      <c r="C2" s="41" t="s">
        <v>27</v>
      </c>
      <c r="D2" s="44" t="s">
        <v>30</v>
      </c>
      <c r="E2" s="18" t="s">
        <v>9</v>
      </c>
      <c r="F2" s="14"/>
      <c r="G2" s="21" t="s">
        <v>8</v>
      </c>
      <c r="H2" s="46" t="s">
        <v>9</v>
      </c>
      <c r="I2" s="49" t="s">
        <v>32</v>
      </c>
      <c r="J2" s="50">
        <v>1</v>
      </c>
    </row>
    <row r="3" spans="1:12" ht="20.399999999999999" customHeight="1">
      <c r="A3" s="27" t="s">
        <v>21</v>
      </c>
      <c r="C3" s="41" t="s">
        <v>28</v>
      </c>
      <c r="D3" s="17" t="s">
        <v>8</v>
      </c>
      <c r="E3" s="18" t="s">
        <v>10</v>
      </c>
      <c r="F3" s="14"/>
      <c r="G3" s="21" t="s">
        <v>30</v>
      </c>
      <c r="H3" s="22" t="s">
        <v>10</v>
      </c>
    </row>
    <row r="4" spans="1:12" ht="20.399999999999999" customHeight="1">
      <c r="A4" s="27" t="s">
        <v>22</v>
      </c>
      <c r="C4" s="41" t="s">
        <v>29</v>
      </c>
      <c r="D4" s="17" t="s">
        <v>8</v>
      </c>
      <c r="E4" s="18" t="s">
        <v>11</v>
      </c>
      <c r="F4" s="14"/>
      <c r="G4" s="21" t="s">
        <v>8</v>
      </c>
      <c r="H4" s="22" t="s">
        <v>11</v>
      </c>
    </row>
    <row r="5" spans="1:12" ht="20.399999999999999" customHeight="1">
      <c r="A5" s="28" t="s">
        <v>23</v>
      </c>
      <c r="B5" s="29"/>
      <c r="C5" s="30"/>
      <c r="D5" s="19" t="s">
        <v>8</v>
      </c>
      <c r="E5" s="20" t="s">
        <v>12</v>
      </c>
      <c r="F5" s="14"/>
      <c r="G5" s="23" t="s">
        <v>8</v>
      </c>
      <c r="H5" s="24" t="s">
        <v>12</v>
      </c>
    </row>
    <row r="6" spans="1:12" ht="8.4" customHeight="1">
      <c r="D6" s="25"/>
      <c r="E6" s="14"/>
      <c r="F6" s="14"/>
      <c r="G6" s="25"/>
      <c r="H6" s="14"/>
    </row>
    <row r="7" spans="1:12" s="1" customFormat="1" ht="22.8" customHeight="1">
      <c r="A7" s="32" t="s">
        <v>18</v>
      </c>
      <c r="B7" s="32" t="s">
        <v>0</v>
      </c>
      <c r="C7" s="32" t="s">
        <v>26</v>
      </c>
      <c r="D7" s="10" t="s">
        <v>15</v>
      </c>
      <c r="E7" s="10" t="s">
        <v>16</v>
      </c>
      <c r="F7" s="15"/>
      <c r="G7" s="11" t="s">
        <v>15</v>
      </c>
      <c r="H7" s="11" t="s">
        <v>16</v>
      </c>
      <c r="I7" s="12" t="s">
        <v>24</v>
      </c>
      <c r="J7" s="12" t="s">
        <v>17</v>
      </c>
      <c r="K7" s="56" t="s">
        <v>35</v>
      </c>
    </row>
    <row r="8" spans="1:12" ht="22.2" customHeight="1" thickBot="1">
      <c r="A8" s="33">
        <v>1</v>
      </c>
      <c r="B8" s="31" t="s">
        <v>33</v>
      </c>
      <c r="C8" s="2" t="s">
        <v>1</v>
      </c>
      <c r="D8" s="55">
        <v>1.6997</v>
      </c>
      <c r="E8" s="3">
        <v>20.795999999999999</v>
      </c>
      <c r="F8" s="16"/>
      <c r="G8" s="53">
        <f>D8</f>
        <v>1.6997</v>
      </c>
      <c r="H8" s="52">
        <f>E8</f>
        <v>20.795999999999999</v>
      </c>
      <c r="I8" s="13"/>
      <c r="J8" s="13"/>
      <c r="K8" s="59">
        <f>ABS(AVERAGE(E8,H8)-AVERAGE(E9,H9))/AVERAGE(E8,E9,H8,H9)</f>
        <v>8.4420221762826528E-2</v>
      </c>
      <c r="L8" s="6">
        <v>34.305999999999997</v>
      </c>
    </row>
    <row r="9" spans="1:12" ht="22.2" customHeight="1">
      <c r="A9" s="33"/>
      <c r="B9" s="34" t="s">
        <v>25</v>
      </c>
      <c r="C9" s="1" t="s">
        <v>2</v>
      </c>
      <c r="D9" s="55">
        <v>1.5875999999999999</v>
      </c>
      <c r="E9" s="3">
        <v>19.097000000000001</v>
      </c>
      <c r="F9" s="1"/>
      <c r="G9" s="54">
        <v>1.5956999999999999</v>
      </c>
      <c r="H9" s="5">
        <v>19.126000000000001</v>
      </c>
      <c r="I9" s="62">
        <f>D9-G9</f>
        <v>-8.0999999999999961E-3</v>
      </c>
      <c r="J9" s="57">
        <f>ABS(I10-I9)*1000</f>
        <v>9.9999999999988987E-2</v>
      </c>
      <c r="K9" s="60"/>
    </row>
    <row r="10" spans="1:12" ht="22.2" customHeight="1" thickBot="1">
      <c r="A10" s="33">
        <v>2</v>
      </c>
      <c r="B10" s="35"/>
      <c r="C10" s="2" t="s">
        <v>1</v>
      </c>
      <c r="D10" s="55">
        <v>1.5784</v>
      </c>
      <c r="E10" s="3">
        <v>29.588999999999999</v>
      </c>
      <c r="F10" s="1"/>
      <c r="G10" s="54">
        <v>1.5866</v>
      </c>
      <c r="H10" s="4">
        <v>29.638000000000002</v>
      </c>
      <c r="I10" s="63">
        <f t="shared" ref="I10:I30" si="0">D10-G10</f>
        <v>-8.1999999999999851E-3</v>
      </c>
      <c r="J10" s="58"/>
      <c r="K10" s="59">
        <f>ABS(AVERAGE(E10,H10)-AVERAGE(E11,H11))/AVERAGE(E10,E11,H10,H11)</f>
        <v>1.3849765258215851E-2</v>
      </c>
    </row>
    <row r="11" spans="1:12" ht="22.2" customHeight="1">
      <c r="A11" s="33"/>
      <c r="B11" s="34" t="s">
        <v>25</v>
      </c>
      <c r="C11" s="1" t="s">
        <v>2</v>
      </c>
      <c r="D11" s="55">
        <v>1.518</v>
      </c>
      <c r="E11" s="3">
        <v>30.018999999999998</v>
      </c>
      <c r="F11" s="1"/>
      <c r="G11" s="54">
        <v>1.5025999999999999</v>
      </c>
      <c r="H11" s="4">
        <v>30.033999999999999</v>
      </c>
      <c r="I11" s="62">
        <f>D11-G11</f>
        <v>1.540000000000008E-2</v>
      </c>
      <c r="J11" s="57">
        <f>ABS(I12-I11)*1000</f>
        <v>1.1000000000001009</v>
      </c>
      <c r="K11" s="60"/>
    </row>
    <row r="12" spans="1:12" ht="22.2" customHeight="1" thickBot="1">
      <c r="A12" s="33">
        <v>3</v>
      </c>
      <c r="B12" s="35"/>
      <c r="C12" s="2" t="s">
        <v>1</v>
      </c>
      <c r="D12" s="55">
        <v>1.3392999999999999</v>
      </c>
      <c r="E12" s="3">
        <v>30.013000000000002</v>
      </c>
      <c r="F12" s="1"/>
      <c r="G12" s="54">
        <v>1.325</v>
      </c>
      <c r="H12" s="4">
        <v>30.023</v>
      </c>
      <c r="I12" s="63">
        <f t="shared" ref="I12" si="1">D12-G12</f>
        <v>1.4299999999999979E-2</v>
      </c>
      <c r="J12" s="58"/>
      <c r="K12" s="59">
        <f>ABS(AVERAGE(E12,H12)-AVERAGE(E13,H13))/AVERAGE(E12,E13,H12,H13)</f>
        <v>6.0508297153055508E-2</v>
      </c>
    </row>
    <row r="13" spans="1:12" ht="22.2" customHeight="1">
      <c r="A13" s="33"/>
      <c r="B13" s="34" t="s">
        <v>34</v>
      </c>
      <c r="C13" s="1" t="s">
        <v>2</v>
      </c>
      <c r="D13" s="55">
        <v>1.2423999999999999</v>
      </c>
      <c r="E13" s="3">
        <v>28.254999999999999</v>
      </c>
      <c r="F13" s="1"/>
      <c r="G13" s="53">
        <f>D13</f>
        <v>1.2423999999999999</v>
      </c>
      <c r="H13" s="52">
        <f>E13</f>
        <v>28.254999999999999</v>
      </c>
      <c r="I13" s="62">
        <f>D13-G13</f>
        <v>0</v>
      </c>
      <c r="J13" s="57">
        <f>ABS(I14-I13)*1000</f>
        <v>0</v>
      </c>
      <c r="K13" s="60"/>
      <c r="L13" s="6">
        <v>35.661000000000001</v>
      </c>
    </row>
    <row r="14" spans="1:12" ht="22.2" customHeight="1" thickBot="1">
      <c r="A14" s="33">
        <v>4</v>
      </c>
      <c r="B14" s="35"/>
      <c r="C14" s="2" t="s">
        <v>1</v>
      </c>
      <c r="D14" s="55"/>
      <c r="E14" s="3"/>
      <c r="F14" s="1"/>
      <c r="G14" s="54"/>
      <c r="H14" s="4"/>
      <c r="I14" s="63">
        <f t="shared" ref="I14" si="2">D14-G14</f>
        <v>0</v>
      </c>
      <c r="J14" s="40"/>
    </row>
    <row r="15" spans="1:12" ht="22.2" customHeight="1">
      <c r="A15" s="33"/>
      <c r="B15" s="34" t="s">
        <v>25</v>
      </c>
      <c r="C15" s="1" t="s">
        <v>2</v>
      </c>
      <c r="D15" s="55"/>
      <c r="E15" s="3"/>
      <c r="F15" s="1"/>
      <c r="G15" s="54"/>
      <c r="H15" s="4"/>
      <c r="I15" s="62">
        <f>D15-G15</f>
        <v>0</v>
      </c>
      <c r="J15" s="39">
        <f>ABS(I16-I15)*1000</f>
        <v>0</v>
      </c>
    </row>
    <row r="16" spans="1:12" ht="22.2" customHeight="1" thickBot="1">
      <c r="A16" s="33">
        <v>5</v>
      </c>
      <c r="B16" s="35"/>
      <c r="C16" s="2" t="s">
        <v>1</v>
      </c>
      <c r="D16" s="55"/>
      <c r="E16" s="3"/>
      <c r="F16" s="1"/>
      <c r="G16" s="54"/>
      <c r="H16" s="4"/>
      <c r="I16" s="63">
        <f t="shared" ref="I16" si="3">D16-G16</f>
        <v>0</v>
      </c>
      <c r="J16" s="40"/>
    </row>
    <row r="17" spans="1:10" ht="22.2" customHeight="1">
      <c r="A17" s="33"/>
      <c r="B17" s="34" t="s">
        <v>25</v>
      </c>
      <c r="C17" s="1" t="s">
        <v>2</v>
      </c>
      <c r="D17" s="55"/>
      <c r="E17" s="3"/>
      <c r="F17" s="1"/>
      <c r="G17" s="54"/>
      <c r="H17" s="4"/>
      <c r="I17" s="62">
        <f>D17-G17</f>
        <v>0</v>
      </c>
      <c r="J17" s="39">
        <f>ABS(I18-I17)*1000</f>
        <v>0</v>
      </c>
    </row>
    <row r="18" spans="1:10" ht="22.2" customHeight="1" thickBot="1">
      <c r="A18" s="33">
        <v>6</v>
      </c>
      <c r="B18" s="35"/>
      <c r="C18" s="2" t="s">
        <v>1</v>
      </c>
      <c r="D18" s="55"/>
      <c r="E18" s="3"/>
      <c r="F18" s="1"/>
      <c r="G18" s="54"/>
      <c r="H18" s="4"/>
      <c r="I18" s="63">
        <f t="shared" ref="I18" si="4">D18-G18</f>
        <v>0</v>
      </c>
      <c r="J18" s="40"/>
    </row>
    <row r="19" spans="1:10" ht="22.2" customHeight="1">
      <c r="A19" s="33"/>
      <c r="B19" s="34" t="s">
        <v>25</v>
      </c>
      <c r="C19" s="1" t="s">
        <v>2</v>
      </c>
      <c r="D19" s="55"/>
      <c r="E19" s="3"/>
      <c r="F19" s="1"/>
      <c r="G19" s="54"/>
      <c r="H19" s="4"/>
      <c r="I19" s="62">
        <f>D19-G19</f>
        <v>0</v>
      </c>
      <c r="J19" s="39">
        <f>ABS(I20-I19)*1000</f>
        <v>0</v>
      </c>
    </row>
    <row r="20" spans="1:10" ht="22.2" customHeight="1" thickBot="1">
      <c r="A20" s="33">
        <v>7</v>
      </c>
      <c r="B20" s="35"/>
      <c r="C20" s="2" t="s">
        <v>1</v>
      </c>
      <c r="D20" s="55"/>
      <c r="E20" s="3"/>
      <c r="F20" s="1"/>
      <c r="G20" s="54"/>
      <c r="H20" s="4"/>
      <c r="I20" s="63">
        <f t="shared" ref="I20" si="5">D20-G20</f>
        <v>0</v>
      </c>
      <c r="J20" s="40"/>
    </row>
    <row r="21" spans="1:10" ht="22.2" customHeight="1">
      <c r="A21" s="33"/>
      <c r="B21" s="34" t="s">
        <v>25</v>
      </c>
      <c r="C21" s="1" t="s">
        <v>2</v>
      </c>
      <c r="D21" s="55"/>
      <c r="E21" s="3"/>
      <c r="F21" s="1"/>
      <c r="G21" s="54"/>
      <c r="H21" s="4"/>
      <c r="I21" s="62">
        <f>D21-G21</f>
        <v>0</v>
      </c>
      <c r="J21" s="39">
        <f>ABS(I22-I21)*1000</f>
        <v>0</v>
      </c>
    </row>
    <row r="22" spans="1:10" ht="22.2" customHeight="1" thickBot="1">
      <c r="A22" s="33">
        <v>8</v>
      </c>
      <c r="B22" s="35"/>
      <c r="C22" s="2" t="s">
        <v>1</v>
      </c>
      <c r="D22" s="55"/>
      <c r="E22" s="3"/>
      <c r="F22" s="1"/>
      <c r="G22" s="54"/>
      <c r="H22" s="4"/>
      <c r="I22" s="63">
        <f t="shared" ref="I22" si="6">D22-G22</f>
        <v>0</v>
      </c>
      <c r="J22" s="40"/>
    </row>
    <row r="23" spans="1:10" ht="22.2" customHeight="1">
      <c r="A23" s="33"/>
      <c r="B23" s="34" t="s">
        <v>25</v>
      </c>
      <c r="C23" s="1" t="s">
        <v>2</v>
      </c>
      <c r="D23" s="55"/>
      <c r="E23" s="3"/>
      <c r="F23" s="1"/>
      <c r="G23" s="54"/>
      <c r="H23" s="4"/>
      <c r="I23" s="62">
        <f>D23-G23</f>
        <v>0</v>
      </c>
      <c r="J23" s="39">
        <f>ABS(I24-I23)*1000</f>
        <v>0</v>
      </c>
    </row>
    <row r="24" spans="1:10" ht="22.2" customHeight="1" thickBot="1">
      <c r="A24" s="33">
        <v>9</v>
      </c>
      <c r="B24" s="35"/>
      <c r="C24" s="2" t="s">
        <v>1</v>
      </c>
      <c r="D24" s="55"/>
      <c r="E24" s="3"/>
      <c r="F24" s="16"/>
      <c r="G24" s="54"/>
      <c r="H24" s="5"/>
      <c r="I24" s="63">
        <f t="shared" ref="I24" si="7">D24-G24</f>
        <v>0</v>
      </c>
      <c r="J24" s="40"/>
    </row>
    <row r="25" spans="1:10" ht="22.2" customHeight="1">
      <c r="A25" s="33"/>
      <c r="B25" s="34" t="s">
        <v>25</v>
      </c>
      <c r="C25" s="1" t="s">
        <v>2</v>
      </c>
      <c r="D25" s="55"/>
      <c r="E25" s="3"/>
      <c r="F25" s="1"/>
      <c r="G25" s="54"/>
      <c r="H25" s="4"/>
      <c r="I25" s="62">
        <f>D25-G25</f>
        <v>0</v>
      </c>
      <c r="J25" s="39">
        <f>ABS(I26-I25)*1000</f>
        <v>0</v>
      </c>
    </row>
    <row r="26" spans="1:10" ht="22.2" customHeight="1" thickBot="1">
      <c r="A26" s="33">
        <v>10</v>
      </c>
      <c r="B26" s="35"/>
      <c r="C26" s="2" t="s">
        <v>1</v>
      </c>
      <c r="D26" s="55"/>
      <c r="E26" s="3"/>
      <c r="F26" s="1"/>
      <c r="G26" s="54"/>
      <c r="H26" s="5"/>
      <c r="I26" s="63">
        <f t="shared" ref="I26" si="8">D26-G26</f>
        <v>0</v>
      </c>
      <c r="J26" s="40"/>
    </row>
    <row r="27" spans="1:10" ht="22.2" customHeight="1">
      <c r="A27" s="33"/>
      <c r="B27" s="34" t="s">
        <v>25</v>
      </c>
      <c r="C27" s="1" t="s">
        <v>2</v>
      </c>
      <c r="D27" s="55"/>
      <c r="E27" s="3"/>
      <c r="F27" s="1"/>
      <c r="G27" s="54"/>
      <c r="H27" s="4"/>
      <c r="I27" s="62">
        <f>D27-G27</f>
        <v>0</v>
      </c>
      <c r="J27" s="39">
        <f>ABS(I28-I27)*1000</f>
        <v>0</v>
      </c>
    </row>
    <row r="28" spans="1:10" ht="22.2" customHeight="1" thickBot="1">
      <c r="A28" s="33">
        <v>11</v>
      </c>
      <c r="B28" s="35"/>
      <c r="C28" s="2" t="s">
        <v>1</v>
      </c>
      <c r="D28" s="55"/>
      <c r="E28" s="3"/>
      <c r="F28" s="1"/>
      <c r="G28" s="54"/>
      <c r="H28" s="5"/>
      <c r="I28" s="63">
        <f t="shared" ref="I28" si="9">D28-G28</f>
        <v>0</v>
      </c>
      <c r="J28" s="40"/>
    </row>
    <row r="29" spans="1:10" ht="22.2" customHeight="1">
      <c r="A29" s="33"/>
      <c r="B29" s="34" t="s">
        <v>25</v>
      </c>
      <c r="C29" s="1" t="s">
        <v>2</v>
      </c>
      <c r="D29" s="55"/>
      <c r="E29" s="3"/>
      <c r="F29" s="1"/>
      <c r="G29" s="54"/>
      <c r="H29" s="4"/>
      <c r="I29" s="62">
        <f>D29-G29</f>
        <v>0</v>
      </c>
      <c r="J29" s="39">
        <f>ABS(I30-I29)*1000</f>
        <v>0</v>
      </c>
    </row>
    <row r="30" spans="1:10" ht="22.2" customHeight="1" thickBot="1">
      <c r="A30" s="33">
        <v>12</v>
      </c>
      <c r="B30" s="35"/>
      <c r="C30" s="2" t="s">
        <v>1</v>
      </c>
      <c r="D30" s="55"/>
      <c r="E30" s="3"/>
      <c r="F30" s="1"/>
      <c r="G30" s="54"/>
      <c r="H30" s="4"/>
      <c r="I30" s="63">
        <f t="shared" ref="I30" si="10">D30-G30</f>
        <v>0</v>
      </c>
      <c r="J30" s="40"/>
    </row>
    <row r="31" spans="1:10" ht="22.2" customHeight="1">
      <c r="A31" s="33"/>
      <c r="C31" s="1" t="s">
        <v>2</v>
      </c>
      <c r="D31" s="55"/>
      <c r="E31" s="3"/>
      <c r="F31" s="1"/>
      <c r="G31" s="51"/>
      <c r="H31" s="51"/>
      <c r="I31" s="13"/>
      <c r="J31" s="13"/>
    </row>
    <row r="32" spans="1:10" ht="16.8" customHeight="1">
      <c r="C32" s="2"/>
      <c r="D32" s="1"/>
      <c r="E32" s="1"/>
      <c r="F32" s="1"/>
      <c r="G32" s="1"/>
      <c r="H32" s="1"/>
      <c r="I32" s="1"/>
      <c r="J32" s="1"/>
    </row>
    <row r="33" spans="3:12" ht="16.8" customHeight="1">
      <c r="C33" s="7" t="s">
        <v>3</v>
      </c>
      <c r="D33" s="6">
        <f>D8+D10+D12+D14+D16+D18+D20+D22+D24+D26+D28+D30</f>
        <v>4.6173999999999999</v>
      </c>
      <c r="E33" s="8">
        <f>SUM(E8,E10,E12,E14,E16,E18,E20,E22,E24,E26,E28,E30)</f>
        <v>80.397999999999996</v>
      </c>
      <c r="F33" s="8"/>
      <c r="G33" s="6">
        <f>G8+G10+G12+G14+G16+G18+G20+G22+G24+G26+G28+G30</f>
        <v>4.6113</v>
      </c>
      <c r="H33" s="8">
        <f>SUM(H8,H10,H12,H14,H16,H18,H20,H22,H24,H26,H28,H30)</f>
        <v>80.456999999999994</v>
      </c>
      <c r="J33" s="7" t="s">
        <v>6</v>
      </c>
    </row>
    <row r="34" spans="3:12" ht="16.8" customHeight="1">
      <c r="C34" s="7" t="s">
        <v>4</v>
      </c>
      <c r="D34" s="6">
        <f>D9+D11+D13+D15+D17+D19+D21+D23+D25+D27+D29+D31</f>
        <v>4.3479999999999999</v>
      </c>
      <c r="E34" s="6">
        <f>SUM(E9,E11,E13,E15,E17,E19,E21,E23,E25,E27,E29,E31)</f>
        <v>77.370999999999995</v>
      </c>
      <c r="G34" s="6">
        <f>G9+G11+G13+G15+G17+G19+G21+G23+G25+G27+G29+G31</f>
        <v>4.3407</v>
      </c>
      <c r="H34" s="8">
        <f>SUM(H9,H11,H13,H15,H17,H19,H21,H23,H25,H27,H29,H31)</f>
        <v>77.414999999999992</v>
      </c>
      <c r="J34" s="7" t="s">
        <v>5</v>
      </c>
    </row>
    <row r="35" spans="3:12" ht="16.8" customHeight="1">
      <c r="D35" s="6">
        <f>D33-D34</f>
        <v>0.26940000000000008</v>
      </c>
      <c r="E35" s="9"/>
      <c r="F35" s="9"/>
      <c r="G35" s="6">
        <f>G33-G34</f>
        <v>0.27059999999999995</v>
      </c>
      <c r="H35" s="9"/>
      <c r="J35" s="7" t="s">
        <v>7</v>
      </c>
      <c r="L35" s="6">
        <f>L13-L8</f>
        <v>1.355000000000004</v>
      </c>
    </row>
    <row r="36" spans="3:12" ht="16.8" customHeight="1">
      <c r="L36" s="6">
        <f>ABS(D35-G35)*1000</f>
        <v>1.1999999999998678</v>
      </c>
    </row>
  </sheetData>
  <mergeCells count="40">
    <mergeCell ref="B1:C1"/>
    <mergeCell ref="K8:K9"/>
    <mergeCell ref="K10:K11"/>
    <mergeCell ref="K12:K13"/>
    <mergeCell ref="D1:E1"/>
    <mergeCell ref="G1:H1"/>
    <mergeCell ref="J9:J10"/>
    <mergeCell ref="J11:J12"/>
    <mergeCell ref="J13:J14"/>
    <mergeCell ref="A12:A13"/>
    <mergeCell ref="J25:J26"/>
    <mergeCell ref="J27:J28"/>
    <mergeCell ref="J29:J30"/>
    <mergeCell ref="J15:J16"/>
    <mergeCell ref="J17:J18"/>
    <mergeCell ref="J19:J20"/>
    <mergeCell ref="J21:J22"/>
    <mergeCell ref="J23:J24"/>
    <mergeCell ref="A22:A23"/>
    <mergeCell ref="B9:B10"/>
    <mergeCell ref="B11:B12"/>
    <mergeCell ref="B13:B14"/>
    <mergeCell ref="B15:B16"/>
    <mergeCell ref="B17:B18"/>
    <mergeCell ref="B19:B20"/>
    <mergeCell ref="B21:B22"/>
    <mergeCell ref="B23:B24"/>
    <mergeCell ref="A24:A25"/>
    <mergeCell ref="A14:A15"/>
    <mergeCell ref="A16:A17"/>
    <mergeCell ref="A18:A19"/>
    <mergeCell ref="A20:A21"/>
    <mergeCell ref="A8:A9"/>
    <mergeCell ref="A10:A11"/>
    <mergeCell ref="A26:A27"/>
    <mergeCell ref="A28:A29"/>
    <mergeCell ref="A30:A31"/>
    <mergeCell ref="B25:B26"/>
    <mergeCell ref="B27:B28"/>
    <mergeCell ref="B29:B3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3575D-55AF-4B1E-8B24-694621502C62}">
  <dimension ref="A1:L35"/>
  <sheetViews>
    <sheetView tabSelected="1" topLeftCell="A4" zoomScale="145" zoomScaleNormal="145" workbookViewId="0">
      <selection activeCell="F36" sqref="F36"/>
    </sheetView>
  </sheetViews>
  <sheetFormatPr baseColWidth="10" defaultRowHeight="16.8" customHeight="1"/>
  <cols>
    <col min="1" max="1" width="5.6640625" style="6" customWidth="1"/>
    <col min="2" max="3" width="11.5546875" style="6"/>
    <col min="4" max="5" width="13.33203125" style="6" customWidth="1"/>
    <col min="6" max="6" width="1.5546875" style="6" customWidth="1"/>
    <col min="7" max="8" width="13.33203125" style="6" customWidth="1"/>
    <col min="9" max="9" width="11.109375" style="6" customWidth="1"/>
    <col min="10" max="10" width="9.109375" style="6" bestFit="1" customWidth="1"/>
    <col min="11" max="16384" width="11.5546875" style="6"/>
  </cols>
  <sheetData>
    <row r="1" spans="1:12" ht="20.399999999999999" customHeight="1">
      <c r="A1" s="26" t="s">
        <v>19</v>
      </c>
      <c r="B1" s="42">
        <v>45946</v>
      </c>
      <c r="C1" s="43"/>
      <c r="D1" s="36" t="s">
        <v>13</v>
      </c>
      <c r="E1" s="37"/>
      <c r="F1" s="1"/>
      <c r="G1" s="38" t="s">
        <v>14</v>
      </c>
      <c r="H1" s="45"/>
      <c r="I1" s="47" t="s">
        <v>31</v>
      </c>
      <c r="J1" s="48">
        <v>1</v>
      </c>
    </row>
    <row r="2" spans="1:12" ht="20.399999999999999" customHeight="1" thickBot="1">
      <c r="A2" s="27" t="s">
        <v>20</v>
      </c>
      <c r="C2" s="41" t="s">
        <v>27</v>
      </c>
      <c r="D2" s="44" t="s">
        <v>30</v>
      </c>
      <c r="E2" s="18" t="s">
        <v>9</v>
      </c>
      <c r="F2" s="14"/>
      <c r="G2" s="21" t="s">
        <v>8</v>
      </c>
      <c r="H2" s="46" t="s">
        <v>9</v>
      </c>
      <c r="I2" s="49" t="s">
        <v>32</v>
      </c>
      <c r="J2" s="50">
        <v>1</v>
      </c>
    </row>
    <row r="3" spans="1:12" ht="20.399999999999999" customHeight="1">
      <c r="A3" s="27" t="s">
        <v>21</v>
      </c>
      <c r="C3" s="61" t="s">
        <v>29</v>
      </c>
      <c r="D3" s="17" t="s">
        <v>8</v>
      </c>
      <c r="E3" s="18" t="s">
        <v>10</v>
      </c>
      <c r="F3" s="14"/>
      <c r="G3" s="21" t="s">
        <v>30</v>
      </c>
      <c r="H3" s="22" t="s">
        <v>10</v>
      </c>
    </row>
    <row r="4" spans="1:12" ht="20.399999999999999" customHeight="1">
      <c r="A4" s="27" t="s">
        <v>22</v>
      </c>
      <c r="C4" s="61" t="s">
        <v>28</v>
      </c>
      <c r="D4" s="17" t="s">
        <v>8</v>
      </c>
      <c r="E4" s="18" t="s">
        <v>11</v>
      </c>
      <c r="F4" s="14"/>
      <c r="G4" s="21" t="s">
        <v>8</v>
      </c>
      <c r="H4" s="22" t="s">
        <v>11</v>
      </c>
    </row>
    <row r="5" spans="1:12" ht="20.399999999999999" customHeight="1">
      <c r="A5" s="28" t="s">
        <v>23</v>
      </c>
      <c r="B5" s="29"/>
      <c r="C5" s="30"/>
      <c r="D5" s="19" t="s">
        <v>8</v>
      </c>
      <c r="E5" s="20" t="s">
        <v>12</v>
      </c>
      <c r="F5" s="14"/>
      <c r="G5" s="23" t="s">
        <v>8</v>
      </c>
      <c r="H5" s="24" t="s">
        <v>12</v>
      </c>
    </row>
    <row r="6" spans="1:12" ht="8.4" customHeight="1">
      <c r="D6" s="25"/>
      <c r="E6" s="14"/>
      <c r="F6" s="14"/>
      <c r="G6" s="25"/>
      <c r="H6" s="14"/>
    </row>
    <row r="7" spans="1:12" s="1" customFormat="1" ht="22.8" customHeight="1">
      <c r="A7" s="32" t="s">
        <v>18</v>
      </c>
      <c r="B7" s="32" t="s">
        <v>0</v>
      </c>
      <c r="C7" s="32" t="s">
        <v>26</v>
      </c>
      <c r="D7" s="10" t="s">
        <v>15</v>
      </c>
      <c r="E7" s="10" t="s">
        <v>16</v>
      </c>
      <c r="F7" s="15"/>
      <c r="G7" s="11" t="s">
        <v>15</v>
      </c>
      <c r="H7" s="11" t="s">
        <v>16</v>
      </c>
      <c r="I7" s="12" t="s">
        <v>24</v>
      </c>
      <c r="J7" s="12" t="s">
        <v>17</v>
      </c>
      <c r="K7" s="56" t="s">
        <v>35</v>
      </c>
    </row>
    <row r="8" spans="1:12" ht="22.2" customHeight="1" thickBot="1">
      <c r="A8" s="33">
        <v>1</v>
      </c>
      <c r="B8" s="31" t="s">
        <v>36</v>
      </c>
      <c r="C8" s="2" t="s">
        <v>1</v>
      </c>
      <c r="D8" s="55">
        <v>1.2425999999999999</v>
      </c>
      <c r="E8" s="3">
        <v>28.259</v>
      </c>
      <c r="F8" s="16"/>
      <c r="G8" s="53">
        <f>D8</f>
        <v>1.2425999999999999</v>
      </c>
      <c r="H8" s="52">
        <f>E8</f>
        <v>28.259</v>
      </c>
      <c r="I8" s="13"/>
      <c r="J8" s="13"/>
      <c r="K8" s="59">
        <f>ABS(AVERAGE(E8,H8)-AVERAGE(E9,H9))/AVERAGE(E8,E9,H8,H9)</f>
        <v>0.17063850216034557</v>
      </c>
      <c r="L8" s="6">
        <v>35.661000000000001</v>
      </c>
    </row>
    <row r="9" spans="1:12" ht="22.2" customHeight="1">
      <c r="A9" s="33"/>
      <c r="B9" s="34" t="s">
        <v>25</v>
      </c>
      <c r="C9" s="1" t="s">
        <v>2</v>
      </c>
      <c r="D9" s="55">
        <v>1.3277000000000001</v>
      </c>
      <c r="E9" s="3">
        <v>28.506</v>
      </c>
      <c r="F9" s="1"/>
      <c r="G9" s="54">
        <v>1.3150999999999999</v>
      </c>
      <c r="H9" s="5">
        <v>19.126000000000001</v>
      </c>
      <c r="I9" s="62">
        <f>D9-G9</f>
        <v>1.2600000000000167E-2</v>
      </c>
      <c r="J9" s="57">
        <f>ABS(I10-I9)*1000</f>
        <v>12.600000000000167</v>
      </c>
      <c r="K9" s="60"/>
    </row>
    <row r="10" spans="1:12" ht="22.2" customHeight="1" thickBot="1">
      <c r="A10" s="33">
        <v>2</v>
      </c>
      <c r="B10" s="35"/>
      <c r="C10" s="2" t="s">
        <v>1</v>
      </c>
      <c r="D10" s="55">
        <v>1.4962</v>
      </c>
      <c r="E10" s="3">
        <v>15.477</v>
      </c>
      <c r="F10" s="1"/>
      <c r="G10" s="54">
        <v>1.4962</v>
      </c>
      <c r="H10" s="4">
        <v>29.638000000000002</v>
      </c>
      <c r="I10" s="63">
        <f t="shared" ref="I10:I30" si="0">D10-G10</f>
        <v>0</v>
      </c>
      <c r="J10" s="58"/>
      <c r="K10" s="59">
        <f>ABS(AVERAGE(E10,H10)-AVERAGE(E11,H11))/AVERAGE(E10,E11,H10,H11)</f>
        <v>1.8447348193697075E-2</v>
      </c>
    </row>
    <row r="11" spans="1:12" ht="22.2" customHeight="1">
      <c r="A11" s="33"/>
      <c r="B11" s="34" t="s">
        <v>25</v>
      </c>
      <c r="C11" s="1" t="s">
        <v>2</v>
      </c>
      <c r="D11" s="55">
        <v>1.4420999999999999</v>
      </c>
      <c r="E11" s="3">
        <v>15.920999999999999</v>
      </c>
      <c r="F11" s="1"/>
      <c r="G11" s="54">
        <v>1.4179999999999999</v>
      </c>
      <c r="H11" s="4">
        <v>30.033999999999999</v>
      </c>
      <c r="I11" s="62">
        <f>D11-G11</f>
        <v>2.410000000000001E-2</v>
      </c>
      <c r="J11" s="57">
        <f>ABS(I12-I11)*1000</f>
        <v>2.8999999999999027</v>
      </c>
      <c r="K11" s="60"/>
    </row>
    <row r="12" spans="1:12" ht="22.2" customHeight="1" thickBot="1">
      <c r="A12" s="33">
        <v>3</v>
      </c>
      <c r="B12" s="35"/>
      <c r="C12" s="2" t="s">
        <v>1</v>
      </c>
      <c r="D12" s="55">
        <v>1.478</v>
      </c>
      <c r="E12" s="3">
        <v>10.547000000000001</v>
      </c>
      <c r="F12" s="1"/>
      <c r="G12" s="54">
        <v>1.4510000000000001</v>
      </c>
      <c r="H12" s="4">
        <v>30.023</v>
      </c>
      <c r="I12" s="63">
        <f t="shared" ref="I12" si="1">D12-G12</f>
        <v>2.6999999999999913E-2</v>
      </c>
      <c r="J12" s="58"/>
      <c r="K12" s="59">
        <f>ABS(AVERAGE(E12,H12)-AVERAGE(E13,H13))/AVERAGE(E12,E13,H12,H13)</f>
        <v>0.11087052687946732</v>
      </c>
    </row>
    <row r="13" spans="1:12" ht="22.2" customHeight="1">
      <c r="A13" s="33"/>
      <c r="B13" s="34" t="s">
        <v>37</v>
      </c>
      <c r="C13" s="1" t="s">
        <v>2</v>
      </c>
      <c r="D13" s="55">
        <v>1.4915</v>
      </c>
      <c r="E13" s="3">
        <v>22.666</v>
      </c>
      <c r="F13" s="1"/>
      <c r="G13" s="53">
        <f>D13</f>
        <v>1.4915</v>
      </c>
      <c r="H13" s="52">
        <f>E13</f>
        <v>22.666</v>
      </c>
      <c r="I13" s="62">
        <f>D13-G13</f>
        <v>0</v>
      </c>
      <c r="J13" s="57">
        <f>ABS(I14-I13)*1000</f>
        <v>0</v>
      </c>
      <c r="K13" s="60"/>
      <c r="L13" s="6">
        <v>34.524000000000001</v>
      </c>
    </row>
    <row r="14" spans="1:12" ht="22.2" customHeight="1" thickBot="1">
      <c r="A14" s="33">
        <v>4</v>
      </c>
      <c r="B14" s="35"/>
      <c r="C14" s="2" t="s">
        <v>1</v>
      </c>
      <c r="D14" s="55"/>
      <c r="E14" s="3"/>
      <c r="F14" s="1"/>
      <c r="G14" s="54"/>
      <c r="H14" s="4"/>
      <c r="I14" s="63">
        <f t="shared" ref="I14" si="2">D14-G14</f>
        <v>0</v>
      </c>
      <c r="J14" s="40"/>
    </row>
    <row r="15" spans="1:12" ht="22.2" customHeight="1">
      <c r="A15" s="33"/>
      <c r="B15" s="34" t="s">
        <v>25</v>
      </c>
      <c r="C15" s="1" t="s">
        <v>2</v>
      </c>
      <c r="D15" s="55"/>
      <c r="E15" s="3"/>
      <c r="F15" s="1"/>
      <c r="G15" s="54"/>
      <c r="H15" s="4"/>
      <c r="I15" s="62">
        <f>D15-G15</f>
        <v>0</v>
      </c>
      <c r="J15" s="39">
        <f>ABS(I16-I15)*1000</f>
        <v>0</v>
      </c>
    </row>
    <row r="16" spans="1:12" ht="22.2" customHeight="1" thickBot="1">
      <c r="A16" s="33">
        <v>5</v>
      </c>
      <c r="B16" s="35"/>
      <c r="C16" s="2" t="s">
        <v>1</v>
      </c>
      <c r="D16" s="55"/>
      <c r="E16" s="3"/>
      <c r="F16" s="1"/>
      <c r="G16" s="54"/>
      <c r="H16" s="4"/>
      <c r="I16" s="63">
        <f t="shared" ref="I16" si="3">D16-G16</f>
        <v>0</v>
      </c>
      <c r="J16" s="40"/>
    </row>
    <row r="17" spans="1:10" ht="22.2" customHeight="1">
      <c r="A17" s="33"/>
      <c r="B17" s="34" t="s">
        <v>25</v>
      </c>
      <c r="C17" s="1" t="s">
        <v>2</v>
      </c>
      <c r="D17" s="55"/>
      <c r="E17" s="3"/>
      <c r="F17" s="1"/>
      <c r="G17" s="54"/>
      <c r="H17" s="4"/>
      <c r="I17" s="62">
        <f>D17-G17</f>
        <v>0</v>
      </c>
      <c r="J17" s="39">
        <f>ABS(I18-I17)*1000</f>
        <v>0</v>
      </c>
    </row>
    <row r="18" spans="1:10" ht="22.2" customHeight="1" thickBot="1">
      <c r="A18" s="33">
        <v>6</v>
      </c>
      <c r="B18" s="35"/>
      <c r="C18" s="2" t="s">
        <v>1</v>
      </c>
      <c r="D18" s="55"/>
      <c r="E18" s="3"/>
      <c r="F18" s="1"/>
      <c r="G18" s="54"/>
      <c r="H18" s="4"/>
      <c r="I18" s="63">
        <f t="shared" ref="I18" si="4">D18-G18</f>
        <v>0</v>
      </c>
      <c r="J18" s="40"/>
    </row>
    <row r="19" spans="1:10" ht="22.2" customHeight="1">
      <c r="A19" s="33"/>
      <c r="B19" s="34" t="s">
        <v>25</v>
      </c>
      <c r="C19" s="1" t="s">
        <v>2</v>
      </c>
      <c r="D19" s="55"/>
      <c r="E19" s="3"/>
      <c r="F19" s="1"/>
      <c r="G19" s="54"/>
      <c r="H19" s="4"/>
      <c r="I19" s="62">
        <f>D19-G19</f>
        <v>0</v>
      </c>
      <c r="J19" s="39">
        <f>ABS(I20-I19)*1000</f>
        <v>0</v>
      </c>
    </row>
    <row r="20" spans="1:10" ht="22.2" customHeight="1" thickBot="1">
      <c r="A20" s="33">
        <v>7</v>
      </c>
      <c r="B20" s="35"/>
      <c r="C20" s="2" t="s">
        <v>1</v>
      </c>
      <c r="D20" s="55"/>
      <c r="E20" s="3"/>
      <c r="F20" s="1"/>
      <c r="G20" s="54"/>
      <c r="H20" s="4"/>
      <c r="I20" s="63">
        <f t="shared" ref="I20" si="5">D20-G20</f>
        <v>0</v>
      </c>
      <c r="J20" s="40"/>
    </row>
    <row r="21" spans="1:10" ht="22.2" customHeight="1">
      <c r="A21" s="33"/>
      <c r="B21" s="34" t="s">
        <v>25</v>
      </c>
      <c r="C21" s="1" t="s">
        <v>2</v>
      </c>
      <c r="D21" s="55"/>
      <c r="E21" s="3"/>
      <c r="F21" s="1"/>
      <c r="G21" s="54"/>
      <c r="H21" s="4"/>
      <c r="I21" s="62">
        <f>D21-G21</f>
        <v>0</v>
      </c>
      <c r="J21" s="39">
        <f>ABS(I22-I21)*1000</f>
        <v>0</v>
      </c>
    </row>
    <row r="22" spans="1:10" ht="22.2" customHeight="1" thickBot="1">
      <c r="A22" s="33">
        <v>8</v>
      </c>
      <c r="B22" s="35"/>
      <c r="C22" s="2" t="s">
        <v>1</v>
      </c>
      <c r="D22" s="55"/>
      <c r="E22" s="3"/>
      <c r="F22" s="1"/>
      <c r="G22" s="54"/>
      <c r="H22" s="4"/>
      <c r="I22" s="63">
        <f t="shared" ref="I22" si="6">D22-G22</f>
        <v>0</v>
      </c>
      <c r="J22" s="40"/>
    </row>
    <row r="23" spans="1:10" ht="22.2" customHeight="1">
      <c r="A23" s="33"/>
      <c r="B23" s="34" t="s">
        <v>25</v>
      </c>
      <c r="C23" s="1" t="s">
        <v>2</v>
      </c>
      <c r="D23" s="55"/>
      <c r="E23" s="3"/>
      <c r="F23" s="1"/>
      <c r="G23" s="54"/>
      <c r="H23" s="4"/>
      <c r="I23" s="62">
        <f>D23-G23</f>
        <v>0</v>
      </c>
      <c r="J23" s="39">
        <f>ABS(I24-I23)*1000</f>
        <v>0</v>
      </c>
    </row>
    <row r="24" spans="1:10" ht="22.2" customHeight="1" thickBot="1">
      <c r="A24" s="33">
        <v>9</v>
      </c>
      <c r="B24" s="35"/>
      <c r="C24" s="2" t="s">
        <v>1</v>
      </c>
      <c r="D24" s="55"/>
      <c r="E24" s="3"/>
      <c r="F24" s="16"/>
      <c r="G24" s="54"/>
      <c r="H24" s="5"/>
      <c r="I24" s="63">
        <f t="shared" ref="I24" si="7">D24-G24</f>
        <v>0</v>
      </c>
      <c r="J24" s="40"/>
    </row>
    <row r="25" spans="1:10" ht="22.2" customHeight="1">
      <c r="A25" s="33"/>
      <c r="B25" s="34" t="s">
        <v>25</v>
      </c>
      <c r="C25" s="1" t="s">
        <v>2</v>
      </c>
      <c r="D25" s="55"/>
      <c r="E25" s="3"/>
      <c r="F25" s="1"/>
      <c r="G25" s="54"/>
      <c r="H25" s="4"/>
      <c r="I25" s="62">
        <f>D25-G25</f>
        <v>0</v>
      </c>
      <c r="J25" s="39">
        <f>ABS(I26-I25)*1000</f>
        <v>0</v>
      </c>
    </row>
    <row r="26" spans="1:10" ht="22.2" customHeight="1" thickBot="1">
      <c r="A26" s="33">
        <v>10</v>
      </c>
      <c r="B26" s="35"/>
      <c r="C26" s="2" t="s">
        <v>1</v>
      </c>
      <c r="D26" s="55"/>
      <c r="E26" s="3"/>
      <c r="F26" s="1"/>
      <c r="G26" s="54"/>
      <c r="H26" s="5"/>
      <c r="I26" s="63">
        <f t="shared" ref="I26" si="8">D26-G26</f>
        <v>0</v>
      </c>
      <c r="J26" s="40"/>
    </row>
    <row r="27" spans="1:10" ht="22.2" customHeight="1">
      <c r="A27" s="33"/>
      <c r="B27" s="34" t="s">
        <v>25</v>
      </c>
      <c r="C27" s="1" t="s">
        <v>2</v>
      </c>
      <c r="D27" s="55"/>
      <c r="E27" s="3"/>
      <c r="F27" s="1"/>
      <c r="G27" s="54"/>
      <c r="H27" s="4"/>
      <c r="I27" s="62">
        <f>D27-G27</f>
        <v>0</v>
      </c>
      <c r="J27" s="39">
        <f>ABS(I28-I27)*1000</f>
        <v>0</v>
      </c>
    </row>
    <row r="28" spans="1:10" ht="22.2" customHeight="1" thickBot="1">
      <c r="A28" s="33">
        <v>11</v>
      </c>
      <c r="B28" s="35"/>
      <c r="C28" s="2" t="s">
        <v>1</v>
      </c>
      <c r="D28" s="55"/>
      <c r="E28" s="3"/>
      <c r="F28" s="1"/>
      <c r="G28" s="54"/>
      <c r="H28" s="5"/>
      <c r="I28" s="63">
        <f t="shared" ref="I28" si="9">D28-G28</f>
        <v>0</v>
      </c>
      <c r="J28" s="40"/>
    </row>
    <row r="29" spans="1:10" ht="22.2" customHeight="1">
      <c r="A29" s="33"/>
      <c r="B29" s="34" t="s">
        <v>25</v>
      </c>
      <c r="C29" s="1" t="s">
        <v>2</v>
      </c>
      <c r="D29" s="55"/>
      <c r="E29" s="3"/>
      <c r="F29" s="1"/>
      <c r="G29" s="54"/>
      <c r="H29" s="4"/>
      <c r="I29" s="62">
        <f>D29-G29</f>
        <v>0</v>
      </c>
      <c r="J29" s="39">
        <f>ABS(I30-I29)*1000</f>
        <v>0</v>
      </c>
    </row>
    <row r="30" spans="1:10" ht="22.2" customHeight="1" thickBot="1">
      <c r="A30" s="33">
        <v>12</v>
      </c>
      <c r="B30" s="35"/>
      <c r="C30" s="2" t="s">
        <v>1</v>
      </c>
      <c r="D30" s="55"/>
      <c r="E30" s="3"/>
      <c r="F30" s="1"/>
      <c r="G30" s="54"/>
      <c r="H30" s="4"/>
      <c r="I30" s="63">
        <f t="shared" ref="I30" si="10">D30-G30</f>
        <v>0</v>
      </c>
      <c r="J30" s="40"/>
    </row>
    <row r="31" spans="1:10" ht="22.2" customHeight="1">
      <c r="A31" s="33"/>
      <c r="C31" s="1" t="s">
        <v>2</v>
      </c>
      <c r="D31" s="55"/>
      <c r="E31" s="3"/>
      <c r="F31" s="1"/>
      <c r="G31" s="51"/>
      <c r="H31" s="51"/>
      <c r="I31" s="13"/>
      <c r="J31" s="13"/>
    </row>
    <row r="32" spans="1:10" ht="16.8" customHeight="1">
      <c r="C32" s="2"/>
      <c r="D32" s="1"/>
      <c r="E32" s="1"/>
      <c r="F32" s="1"/>
      <c r="G32" s="1"/>
      <c r="H32" s="1"/>
      <c r="I32" s="1"/>
      <c r="J32" s="1"/>
    </row>
    <row r="33" spans="3:12" ht="16.8" customHeight="1">
      <c r="C33" s="7" t="s">
        <v>3</v>
      </c>
      <c r="D33" s="6">
        <f>D8+D10+D12+D14+D16+D18+D20+D22+D24+D26+D28+D30</f>
        <v>4.2168000000000001</v>
      </c>
      <c r="E33" s="8">
        <f>SUM(E8,E10,E12,E14,E16,E18,E20,E22,E24,E26,E28,E30)</f>
        <v>54.283000000000001</v>
      </c>
      <c r="F33" s="8"/>
      <c r="G33" s="6">
        <f>G8+G10+G12+G14+G16+G18+G20+G22+G24+G26+G28+G30</f>
        <v>4.1898</v>
      </c>
      <c r="H33" s="8">
        <f>SUM(H8,H10,H12,H14,H16,H18,H20,H22,H24,H26,H28,H30)</f>
        <v>87.92</v>
      </c>
      <c r="J33" s="7" t="s">
        <v>6</v>
      </c>
    </row>
    <row r="34" spans="3:12" ht="16.8" customHeight="1">
      <c r="C34" s="7" t="s">
        <v>4</v>
      </c>
      <c r="D34" s="6">
        <f>D9+D11+D13+D15+D17+D19+D21+D23+D25+D27+D29+D31</f>
        <v>4.2613000000000003</v>
      </c>
      <c r="E34" s="6">
        <f>SUM(E9,E11,E13,E15,E17,E19,E21,E23,E25,E27,E29,E31)</f>
        <v>67.093000000000004</v>
      </c>
      <c r="G34" s="6">
        <f>G9+G11+G13+G15+G17+G19+G21+G23+G25+G27+G29+G31</f>
        <v>4.2245999999999997</v>
      </c>
      <c r="H34" s="8">
        <f>SUM(H9,H11,H13,H15,H17,H19,H21,H23,H25,H27,H29,H31)</f>
        <v>71.825999999999993</v>
      </c>
      <c r="J34" s="7" t="s">
        <v>5</v>
      </c>
    </row>
    <row r="35" spans="3:12" ht="16.8" customHeight="1">
      <c r="D35" s="6">
        <f>D33-D34</f>
        <v>-4.4500000000000206E-2</v>
      </c>
      <c r="E35" s="9"/>
      <c r="F35" s="9"/>
      <c r="G35" s="6">
        <f>G33-G34</f>
        <v>-3.479999999999972E-2</v>
      </c>
      <c r="H35" s="9"/>
      <c r="J35" s="7" t="s">
        <v>7</v>
      </c>
      <c r="L35" s="6">
        <f>L13-L8</f>
        <v>-1.1370000000000005</v>
      </c>
    </row>
  </sheetData>
  <mergeCells count="40">
    <mergeCell ref="A24:A25"/>
    <mergeCell ref="B25:B26"/>
    <mergeCell ref="J25:J26"/>
    <mergeCell ref="A26:A27"/>
    <mergeCell ref="B27:B28"/>
    <mergeCell ref="J27:J28"/>
    <mergeCell ref="A28:A29"/>
    <mergeCell ref="B29:B30"/>
    <mergeCell ref="J29:J30"/>
    <mergeCell ref="A30:A31"/>
    <mergeCell ref="J17:J18"/>
    <mergeCell ref="A18:A19"/>
    <mergeCell ref="B19:B20"/>
    <mergeCell ref="J19:J20"/>
    <mergeCell ref="A20:A21"/>
    <mergeCell ref="B21:B22"/>
    <mergeCell ref="J21:J22"/>
    <mergeCell ref="A22:A23"/>
    <mergeCell ref="B23:B24"/>
    <mergeCell ref="J23:J24"/>
    <mergeCell ref="J11:J12"/>
    <mergeCell ref="A12:A13"/>
    <mergeCell ref="K12:K13"/>
    <mergeCell ref="B13:B14"/>
    <mergeCell ref="J13:J14"/>
    <mergeCell ref="A14:A15"/>
    <mergeCell ref="B15:B16"/>
    <mergeCell ref="J15:J16"/>
    <mergeCell ref="A16:A17"/>
    <mergeCell ref="B17:B18"/>
    <mergeCell ref="B1:C1"/>
    <mergeCell ref="D1:E1"/>
    <mergeCell ref="G1:H1"/>
    <mergeCell ref="A8:A9"/>
    <mergeCell ref="K8:K9"/>
    <mergeCell ref="B9:B10"/>
    <mergeCell ref="J9:J10"/>
    <mergeCell ref="A10:A11"/>
    <mergeCell ref="K10:K11"/>
    <mergeCell ref="B11:B1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44421-AFF1-40AB-B92A-1C2E1C3186E5}">
  <dimension ref="A1:L35"/>
  <sheetViews>
    <sheetView topLeftCell="A25" zoomScale="145" zoomScaleNormal="145" workbookViewId="0">
      <selection activeCell="D29" sqref="D29"/>
    </sheetView>
  </sheetViews>
  <sheetFormatPr baseColWidth="10" defaultRowHeight="16.8" customHeight="1"/>
  <cols>
    <col min="1" max="1" width="5.6640625" style="6" customWidth="1"/>
    <col min="2" max="3" width="11.5546875" style="6"/>
    <col min="4" max="5" width="13.33203125" style="6" customWidth="1"/>
    <col min="6" max="6" width="1.5546875" style="6" customWidth="1"/>
    <col min="7" max="8" width="13.33203125" style="6" customWidth="1"/>
    <col min="9" max="9" width="11.109375" style="6" customWidth="1"/>
    <col min="10" max="10" width="9.109375" style="6" bestFit="1" customWidth="1"/>
    <col min="11" max="16384" width="11.5546875" style="6"/>
  </cols>
  <sheetData>
    <row r="1" spans="1:12" ht="20.399999999999999" customHeight="1">
      <c r="A1" s="26" t="s">
        <v>19</v>
      </c>
      <c r="B1" s="42">
        <v>45946</v>
      </c>
      <c r="C1" s="43"/>
      <c r="D1" s="36" t="s">
        <v>13</v>
      </c>
      <c r="E1" s="37"/>
      <c r="F1" s="1"/>
      <c r="G1" s="38" t="s">
        <v>14</v>
      </c>
      <c r="H1" s="45"/>
      <c r="I1" s="47" t="s">
        <v>31</v>
      </c>
      <c r="J1" s="48">
        <v>1</v>
      </c>
    </row>
    <row r="2" spans="1:12" ht="20.399999999999999" customHeight="1" thickBot="1">
      <c r="A2" s="27" t="s">
        <v>20</v>
      </c>
      <c r="C2" s="41" t="s">
        <v>27</v>
      </c>
      <c r="D2" s="44" t="s">
        <v>30</v>
      </c>
      <c r="E2" s="18" t="s">
        <v>9</v>
      </c>
      <c r="F2" s="14"/>
      <c r="G2" s="21" t="s">
        <v>8</v>
      </c>
      <c r="H2" s="46" t="s">
        <v>9</v>
      </c>
      <c r="I2" s="49" t="s">
        <v>32</v>
      </c>
      <c r="J2" s="50">
        <v>1</v>
      </c>
    </row>
    <row r="3" spans="1:12" ht="20.399999999999999" customHeight="1">
      <c r="A3" s="27" t="s">
        <v>21</v>
      </c>
      <c r="C3" s="61" t="s">
        <v>29</v>
      </c>
      <c r="D3" s="17" t="s">
        <v>8</v>
      </c>
      <c r="E3" s="18" t="s">
        <v>10</v>
      </c>
      <c r="F3" s="14"/>
      <c r="G3" s="21" t="s">
        <v>30</v>
      </c>
      <c r="H3" s="22" t="s">
        <v>10</v>
      </c>
    </row>
    <row r="4" spans="1:12" ht="20.399999999999999" customHeight="1">
      <c r="A4" s="27" t="s">
        <v>22</v>
      </c>
      <c r="C4" s="61" t="s">
        <v>28</v>
      </c>
      <c r="D4" s="17" t="s">
        <v>8</v>
      </c>
      <c r="E4" s="18" t="s">
        <v>11</v>
      </c>
      <c r="F4" s="14"/>
      <c r="G4" s="21" t="s">
        <v>8</v>
      </c>
      <c r="H4" s="22" t="s">
        <v>11</v>
      </c>
    </row>
    <row r="5" spans="1:12" ht="20.399999999999999" customHeight="1">
      <c r="A5" s="28" t="s">
        <v>23</v>
      </c>
      <c r="B5" s="29"/>
      <c r="C5" s="30"/>
      <c r="D5" s="19" t="s">
        <v>8</v>
      </c>
      <c r="E5" s="20" t="s">
        <v>12</v>
      </c>
      <c r="F5" s="14"/>
      <c r="G5" s="23" t="s">
        <v>8</v>
      </c>
      <c r="H5" s="24" t="s">
        <v>12</v>
      </c>
    </row>
    <row r="6" spans="1:12" ht="8.4" customHeight="1">
      <c r="D6" s="25"/>
      <c r="E6" s="14"/>
      <c r="F6" s="14"/>
      <c r="G6" s="25"/>
      <c r="H6" s="14"/>
    </row>
    <row r="7" spans="1:12" s="1" customFormat="1" ht="22.8" customHeight="1">
      <c r="A7" s="32" t="s">
        <v>18</v>
      </c>
      <c r="B7" s="32" t="s">
        <v>0</v>
      </c>
      <c r="C7" s="32" t="s">
        <v>26</v>
      </c>
      <c r="D7" s="10" t="s">
        <v>15</v>
      </c>
      <c r="E7" s="10" t="s">
        <v>16</v>
      </c>
      <c r="F7" s="15"/>
      <c r="G7" s="11" t="s">
        <v>15</v>
      </c>
      <c r="H7" s="11" t="s">
        <v>16</v>
      </c>
      <c r="I7" s="12" t="s">
        <v>24</v>
      </c>
      <c r="J7" s="12" t="s">
        <v>17</v>
      </c>
      <c r="K7" s="56" t="s">
        <v>35</v>
      </c>
    </row>
    <row r="8" spans="1:12" ht="22.2" customHeight="1" thickBot="1">
      <c r="A8" s="33">
        <v>1</v>
      </c>
      <c r="B8" s="31" t="s">
        <v>43</v>
      </c>
      <c r="C8" s="2" t="s">
        <v>1</v>
      </c>
      <c r="D8" s="55">
        <v>1.5502</v>
      </c>
      <c r="E8" s="3">
        <v>29.36</v>
      </c>
      <c r="F8" s="16"/>
      <c r="G8" s="53">
        <f>D8</f>
        <v>1.5502</v>
      </c>
      <c r="H8" s="52">
        <f>E8</f>
        <v>29.36</v>
      </c>
      <c r="I8" s="13"/>
      <c r="J8" s="13"/>
      <c r="K8" s="59">
        <f>ABS(AVERAGE(E8,H8)-AVERAGE(E9,H9))/AVERAGE(E8,E9,H8,H9)</f>
        <v>5.3356981244664738E-2</v>
      </c>
      <c r="L8" s="6">
        <v>34.374000000000002</v>
      </c>
    </row>
    <row r="9" spans="1:12" ht="22.2" customHeight="1">
      <c r="A9" s="33"/>
      <c r="B9" s="34" t="s">
        <v>25</v>
      </c>
      <c r="C9" s="1" t="s">
        <v>2</v>
      </c>
      <c r="D9" s="55">
        <v>1.5034000000000001</v>
      </c>
      <c r="E9" s="3">
        <v>30.986999999999998</v>
      </c>
      <c r="F9" s="1"/>
      <c r="G9" s="54">
        <v>1.4864999999999999</v>
      </c>
      <c r="H9" s="5">
        <v>30.952000000000002</v>
      </c>
      <c r="I9" s="62">
        <f>D9-G9</f>
        <v>1.6900000000000137E-2</v>
      </c>
      <c r="J9" s="57">
        <f>ABS(I10-I9)*1000</f>
        <v>0.39999999999995595</v>
      </c>
      <c r="K9" s="60"/>
    </row>
    <row r="10" spans="1:12" ht="22.2" customHeight="1" thickBot="1">
      <c r="A10" s="33">
        <v>2</v>
      </c>
      <c r="B10" s="35"/>
      <c r="C10" s="2" t="s">
        <v>1</v>
      </c>
      <c r="D10" s="55">
        <v>1.6631</v>
      </c>
      <c r="E10" s="3">
        <v>31.356000000000002</v>
      </c>
      <c r="F10" s="1"/>
      <c r="G10" s="54">
        <v>1.6457999999999999</v>
      </c>
      <c r="H10" s="4">
        <v>31.260999999999999</v>
      </c>
      <c r="I10" s="63">
        <f t="shared" ref="I10:I30" si="0">D10-G10</f>
        <v>1.7300000000000093E-2</v>
      </c>
      <c r="J10" s="58"/>
      <c r="K10" s="59">
        <f>ABS(AVERAGE(E10,H10)-AVERAGE(E11,H11))/AVERAGE(E10,E11,H10,H11)</f>
        <v>6.9209006883898624E-2</v>
      </c>
    </row>
    <row r="11" spans="1:12" ht="22.2" customHeight="1">
      <c r="A11" s="33"/>
      <c r="B11" s="34" t="s">
        <v>38</v>
      </c>
      <c r="C11" s="1" t="s">
        <v>2</v>
      </c>
      <c r="D11" s="55">
        <v>1.6015999999999999</v>
      </c>
      <c r="E11" s="3">
        <v>33.552999999999997</v>
      </c>
      <c r="F11" s="1"/>
      <c r="G11" s="53">
        <f>D11</f>
        <v>1.6015999999999999</v>
      </c>
      <c r="H11" s="52">
        <f>E11</f>
        <v>33.552999999999997</v>
      </c>
      <c r="I11" s="62">
        <f>D11-G11</f>
        <v>0</v>
      </c>
      <c r="J11" s="57">
        <f>ABS(I12-I11)*1000</f>
        <v>0</v>
      </c>
      <c r="K11" s="60"/>
      <c r="L11" s="6">
        <v>34.478000000000002</v>
      </c>
    </row>
    <row r="12" spans="1:12" ht="22.2" customHeight="1" thickBot="1">
      <c r="A12" s="33">
        <v>3</v>
      </c>
      <c r="B12" s="35"/>
      <c r="C12" s="2" t="s">
        <v>1</v>
      </c>
      <c r="D12" s="55"/>
      <c r="E12" s="3"/>
      <c r="F12" s="1"/>
      <c r="G12" s="54"/>
      <c r="H12" s="4"/>
      <c r="I12" s="63">
        <f t="shared" ref="I12" si="1">D12-G12</f>
        <v>0</v>
      </c>
      <c r="J12" s="58"/>
      <c r="K12" s="59" t="e">
        <f>ABS(AVERAGE(E12,H12)-AVERAGE(E13,H13))/AVERAGE(E12,E13,H12,H13)</f>
        <v>#DIV/0!</v>
      </c>
    </row>
    <row r="13" spans="1:12" ht="22.2" customHeight="1">
      <c r="A13" s="33"/>
      <c r="B13" s="34" t="s">
        <v>25</v>
      </c>
      <c r="C13" s="1" t="s">
        <v>2</v>
      </c>
      <c r="D13" s="55"/>
      <c r="E13" s="3"/>
      <c r="F13" s="1"/>
      <c r="G13" s="54"/>
      <c r="H13" s="4"/>
      <c r="I13" s="62">
        <f>D13-G13</f>
        <v>0</v>
      </c>
      <c r="J13" s="57">
        <f>ABS(I14-I13)*1000</f>
        <v>0</v>
      </c>
      <c r="K13" s="60"/>
    </row>
    <row r="14" spans="1:12" ht="22.2" customHeight="1" thickBot="1">
      <c r="A14" s="33">
        <v>4</v>
      </c>
      <c r="B14" s="35"/>
      <c r="C14" s="2" t="s">
        <v>1</v>
      </c>
      <c r="D14" s="55"/>
      <c r="E14" s="3"/>
      <c r="F14" s="1"/>
      <c r="G14" s="54"/>
      <c r="H14" s="4"/>
      <c r="I14" s="63">
        <f t="shared" ref="I14" si="2">D14-G14</f>
        <v>0</v>
      </c>
      <c r="J14" s="40"/>
      <c r="K14" s="59" t="e">
        <f>ABS(AVERAGE(E14,H14)-AVERAGE(E15,H15))/AVERAGE(E14,E15,H14,H15)</f>
        <v>#DIV/0!</v>
      </c>
    </row>
    <row r="15" spans="1:12" ht="22.2" customHeight="1">
      <c r="A15" s="33"/>
      <c r="B15" s="34" t="s">
        <v>25</v>
      </c>
      <c r="C15" s="1" t="s">
        <v>2</v>
      </c>
      <c r="D15" s="55"/>
      <c r="E15" s="3"/>
      <c r="F15" s="1"/>
      <c r="G15" s="54"/>
      <c r="H15" s="4"/>
      <c r="I15" s="62">
        <f>D15-G15</f>
        <v>0</v>
      </c>
      <c r="J15" s="39">
        <f>ABS(I16-I15)*1000</f>
        <v>0</v>
      </c>
      <c r="K15" s="60"/>
    </row>
    <row r="16" spans="1:12" ht="22.2" customHeight="1" thickBot="1">
      <c r="A16" s="33">
        <v>5</v>
      </c>
      <c r="B16" s="35"/>
      <c r="C16" s="2" t="s">
        <v>1</v>
      </c>
      <c r="D16" s="55"/>
      <c r="E16" s="3"/>
      <c r="F16" s="1"/>
      <c r="G16" s="54"/>
      <c r="H16" s="4"/>
      <c r="I16" s="63">
        <f t="shared" ref="I16" si="3">D16-G16</f>
        <v>0</v>
      </c>
      <c r="J16" s="40"/>
    </row>
    <row r="17" spans="1:10" ht="22.2" customHeight="1">
      <c r="A17" s="33"/>
      <c r="B17" s="34" t="s">
        <v>25</v>
      </c>
      <c r="C17" s="1" t="s">
        <v>2</v>
      </c>
      <c r="D17" s="55"/>
      <c r="E17" s="3"/>
      <c r="F17" s="1"/>
      <c r="G17" s="54"/>
      <c r="H17" s="4"/>
      <c r="I17" s="62">
        <f>D17-G17</f>
        <v>0</v>
      </c>
      <c r="J17" s="39">
        <f>ABS(I18-I17)*1000</f>
        <v>0</v>
      </c>
    </row>
    <row r="18" spans="1:10" ht="22.2" customHeight="1" thickBot="1">
      <c r="A18" s="33">
        <v>6</v>
      </c>
      <c r="B18" s="35"/>
      <c r="C18" s="2" t="s">
        <v>1</v>
      </c>
      <c r="D18" s="55"/>
      <c r="E18" s="3"/>
      <c r="F18" s="1"/>
      <c r="G18" s="54"/>
      <c r="H18" s="4"/>
      <c r="I18" s="63">
        <f t="shared" ref="I18" si="4">D18-G18</f>
        <v>0</v>
      </c>
      <c r="J18" s="40"/>
    </row>
    <row r="19" spans="1:10" ht="22.2" customHeight="1">
      <c r="A19" s="33"/>
      <c r="B19" s="34" t="s">
        <v>25</v>
      </c>
      <c r="C19" s="1" t="s">
        <v>2</v>
      </c>
      <c r="D19" s="55"/>
      <c r="E19" s="3"/>
      <c r="F19" s="1"/>
      <c r="G19" s="54"/>
      <c r="H19" s="4"/>
      <c r="I19" s="62">
        <f>D19-G19</f>
        <v>0</v>
      </c>
      <c r="J19" s="39">
        <f>ABS(I20-I19)*1000</f>
        <v>0</v>
      </c>
    </row>
    <row r="20" spans="1:10" ht="22.2" customHeight="1" thickBot="1">
      <c r="A20" s="33">
        <v>7</v>
      </c>
      <c r="B20" s="35"/>
      <c r="C20" s="2" t="s">
        <v>1</v>
      </c>
      <c r="D20" s="55"/>
      <c r="E20" s="3"/>
      <c r="F20" s="1"/>
      <c r="G20" s="54"/>
      <c r="H20" s="4"/>
      <c r="I20" s="63">
        <f t="shared" ref="I20" si="5">D20-G20</f>
        <v>0</v>
      </c>
      <c r="J20" s="40"/>
    </row>
    <row r="21" spans="1:10" ht="22.2" customHeight="1">
      <c r="A21" s="33"/>
      <c r="B21" s="34" t="s">
        <v>25</v>
      </c>
      <c r="C21" s="1" t="s">
        <v>2</v>
      </c>
      <c r="D21" s="55"/>
      <c r="E21" s="3"/>
      <c r="F21" s="1"/>
      <c r="G21" s="54"/>
      <c r="H21" s="4"/>
      <c r="I21" s="62">
        <f>D21-G21</f>
        <v>0</v>
      </c>
      <c r="J21" s="39">
        <f>ABS(I22-I21)*1000</f>
        <v>0</v>
      </c>
    </row>
    <row r="22" spans="1:10" ht="22.2" customHeight="1" thickBot="1">
      <c r="A22" s="33">
        <v>8</v>
      </c>
      <c r="B22" s="35"/>
      <c r="C22" s="2" t="s">
        <v>1</v>
      </c>
      <c r="D22" s="55"/>
      <c r="E22" s="3"/>
      <c r="F22" s="1"/>
      <c r="G22" s="54"/>
      <c r="H22" s="4"/>
      <c r="I22" s="63">
        <f t="shared" ref="I22" si="6">D22-G22</f>
        <v>0</v>
      </c>
      <c r="J22" s="40"/>
    </row>
    <row r="23" spans="1:10" ht="22.2" customHeight="1">
      <c r="A23" s="33"/>
      <c r="B23" s="34" t="s">
        <v>25</v>
      </c>
      <c r="C23" s="1" t="s">
        <v>2</v>
      </c>
      <c r="D23" s="55"/>
      <c r="E23" s="3"/>
      <c r="F23" s="1"/>
      <c r="G23" s="54"/>
      <c r="H23" s="4"/>
      <c r="I23" s="62">
        <f>D23-G23</f>
        <v>0</v>
      </c>
      <c r="J23" s="39">
        <f>ABS(I24-I23)*1000</f>
        <v>0</v>
      </c>
    </row>
    <row r="24" spans="1:10" ht="22.2" customHeight="1" thickBot="1">
      <c r="A24" s="33">
        <v>9</v>
      </c>
      <c r="B24" s="35"/>
      <c r="C24" s="2" t="s">
        <v>1</v>
      </c>
      <c r="D24" s="55"/>
      <c r="E24" s="3"/>
      <c r="F24" s="16"/>
      <c r="G24" s="54"/>
      <c r="H24" s="5"/>
      <c r="I24" s="63">
        <f t="shared" ref="I24" si="7">D24-G24</f>
        <v>0</v>
      </c>
      <c r="J24" s="40"/>
    </row>
    <row r="25" spans="1:10" ht="22.2" customHeight="1">
      <c r="A25" s="33"/>
      <c r="B25" s="34" t="s">
        <v>25</v>
      </c>
      <c r="C25" s="1" t="s">
        <v>2</v>
      </c>
      <c r="D25" s="55"/>
      <c r="E25" s="3"/>
      <c r="F25" s="1"/>
      <c r="G25" s="54"/>
      <c r="H25" s="4"/>
      <c r="I25" s="62">
        <f>D25-G25</f>
        <v>0</v>
      </c>
      <c r="J25" s="39">
        <f>ABS(I26-I25)*1000</f>
        <v>0</v>
      </c>
    </row>
    <row r="26" spans="1:10" ht="22.2" customHeight="1" thickBot="1">
      <c r="A26" s="33">
        <v>10</v>
      </c>
      <c r="B26" s="35"/>
      <c r="C26" s="2" t="s">
        <v>1</v>
      </c>
      <c r="D26" s="55"/>
      <c r="E26" s="3"/>
      <c r="F26" s="1"/>
      <c r="G26" s="54"/>
      <c r="H26" s="5"/>
      <c r="I26" s="63">
        <f t="shared" ref="I26" si="8">D26-G26</f>
        <v>0</v>
      </c>
      <c r="J26" s="40"/>
    </row>
    <row r="27" spans="1:10" ht="22.2" customHeight="1">
      <c r="A27" s="33"/>
      <c r="B27" s="34" t="s">
        <v>25</v>
      </c>
      <c r="C27" s="1" t="s">
        <v>2</v>
      </c>
      <c r="D27" s="55"/>
      <c r="E27" s="3"/>
      <c r="F27" s="1"/>
      <c r="G27" s="54"/>
      <c r="H27" s="4"/>
      <c r="I27" s="62">
        <f>D27-G27</f>
        <v>0</v>
      </c>
      <c r="J27" s="39">
        <f>ABS(I28-I27)*1000</f>
        <v>0</v>
      </c>
    </row>
    <row r="28" spans="1:10" ht="22.2" customHeight="1" thickBot="1">
      <c r="A28" s="33">
        <v>11</v>
      </c>
      <c r="B28" s="35"/>
      <c r="C28" s="2" t="s">
        <v>1</v>
      </c>
      <c r="D28" s="55"/>
      <c r="E28" s="3"/>
      <c r="F28" s="1"/>
      <c r="G28" s="54"/>
      <c r="H28" s="5"/>
      <c r="I28" s="63">
        <f t="shared" ref="I28" si="9">D28-G28</f>
        <v>0</v>
      </c>
      <c r="J28" s="40"/>
    </row>
    <row r="29" spans="1:10" ht="22.2" customHeight="1">
      <c r="A29" s="33"/>
      <c r="B29" s="34" t="s">
        <v>25</v>
      </c>
      <c r="C29" s="1" t="s">
        <v>2</v>
      </c>
      <c r="D29" s="55"/>
      <c r="E29" s="3"/>
      <c r="F29" s="1"/>
      <c r="G29" s="54"/>
      <c r="H29" s="4"/>
      <c r="I29" s="62">
        <f>D29-G29</f>
        <v>0</v>
      </c>
      <c r="J29" s="39">
        <f>ABS(I30-I29)*1000</f>
        <v>0</v>
      </c>
    </row>
    <row r="30" spans="1:10" ht="22.2" customHeight="1" thickBot="1">
      <c r="A30" s="33">
        <v>12</v>
      </c>
      <c r="B30" s="35"/>
      <c r="C30" s="2" t="s">
        <v>1</v>
      </c>
      <c r="D30" s="55"/>
      <c r="E30" s="3"/>
      <c r="F30" s="1"/>
      <c r="G30" s="54"/>
      <c r="H30" s="4"/>
      <c r="I30" s="63">
        <f t="shared" ref="I30" si="10">D30-G30</f>
        <v>0</v>
      </c>
      <c r="J30" s="40"/>
    </row>
    <row r="31" spans="1:10" ht="22.2" customHeight="1">
      <c r="A31" s="33"/>
      <c r="C31" s="1" t="s">
        <v>2</v>
      </c>
      <c r="D31" s="55"/>
      <c r="E31" s="3"/>
      <c r="F31" s="1"/>
      <c r="G31" s="51"/>
      <c r="H31" s="51"/>
      <c r="I31" s="13"/>
      <c r="J31" s="13"/>
    </row>
    <row r="32" spans="1:10" ht="16.8" customHeight="1">
      <c r="C32" s="2"/>
      <c r="D32" s="1"/>
      <c r="E32" s="1"/>
      <c r="F32" s="1"/>
      <c r="G32" s="1"/>
      <c r="H32" s="1"/>
      <c r="I32" s="1"/>
      <c r="J32" s="1"/>
    </row>
    <row r="33" spans="3:12" ht="16.8" customHeight="1">
      <c r="C33" s="7" t="s">
        <v>3</v>
      </c>
      <c r="D33" s="6">
        <f>D8+D10+D12+D14+D16+D18+D20+D22+D24+D26+D28+D30</f>
        <v>3.2133000000000003</v>
      </c>
      <c r="E33" s="8">
        <f>SUM(E8,E10,E12,E14,E16,E18,E20,E22,E24,E26,E28,E30)</f>
        <v>60.716000000000001</v>
      </c>
      <c r="F33" s="8"/>
      <c r="G33" s="6">
        <f>G8+G10+G12+G14+G16+G18+G20+G22+G24+G26+G28+G30</f>
        <v>3.1959999999999997</v>
      </c>
      <c r="H33" s="8">
        <f>SUM(H8,H10,H12,H14,H16,H18,H20,H22,H24,H26,H28,H30)</f>
        <v>60.620999999999995</v>
      </c>
      <c r="J33" s="7" t="s">
        <v>6</v>
      </c>
    </row>
    <row r="34" spans="3:12" ht="16.8" customHeight="1">
      <c r="C34" s="7" t="s">
        <v>4</v>
      </c>
      <c r="D34" s="6">
        <f>D9+D11+D13+D15+D17+D19+D21+D23+D25+D27+D29+D31</f>
        <v>3.105</v>
      </c>
      <c r="E34" s="6">
        <f>SUM(E9,E11,E13,E15,E17,E19,E21,E23,E25,E27,E29,E31)</f>
        <v>64.539999999999992</v>
      </c>
      <c r="G34" s="6">
        <f>G9+G11+G13+G15+G17+G19+G21+G23+G25+G27+G29+G31</f>
        <v>3.0880999999999998</v>
      </c>
      <c r="H34" s="8">
        <f>SUM(H9,H11,H13,H15,H17,H19,H21,H23,H25,H27,H29,H31)</f>
        <v>64.504999999999995</v>
      </c>
      <c r="J34" s="7" t="s">
        <v>5</v>
      </c>
    </row>
    <row r="35" spans="3:12" ht="16.8" customHeight="1">
      <c r="D35" s="6">
        <f>D33-D34</f>
        <v>0.10830000000000028</v>
      </c>
      <c r="E35" s="9"/>
      <c r="F35" s="9"/>
      <c r="G35" s="6">
        <f>G33-G34</f>
        <v>0.10789999999999988</v>
      </c>
      <c r="H35" s="9"/>
      <c r="J35" s="7" t="s">
        <v>7</v>
      </c>
      <c r="L35" s="6">
        <f>L11-L8</f>
        <v>0.1039999999999992</v>
      </c>
    </row>
  </sheetData>
  <mergeCells count="41">
    <mergeCell ref="K14:K15"/>
    <mergeCell ref="A24:A25"/>
    <mergeCell ref="B25:B26"/>
    <mergeCell ref="J25:J26"/>
    <mergeCell ref="A26:A27"/>
    <mergeCell ref="B27:B28"/>
    <mergeCell ref="J27:J28"/>
    <mergeCell ref="A28:A29"/>
    <mergeCell ref="B29:B30"/>
    <mergeCell ref="J29:J30"/>
    <mergeCell ref="A30:A31"/>
    <mergeCell ref="J17:J18"/>
    <mergeCell ref="A18:A19"/>
    <mergeCell ref="B19:B20"/>
    <mergeCell ref="J19:J20"/>
    <mergeCell ref="A20:A21"/>
    <mergeCell ref="B21:B22"/>
    <mergeCell ref="J21:J22"/>
    <mergeCell ref="A22:A23"/>
    <mergeCell ref="B23:B24"/>
    <mergeCell ref="J23:J24"/>
    <mergeCell ref="J11:J12"/>
    <mergeCell ref="A12:A13"/>
    <mergeCell ref="K12:K13"/>
    <mergeCell ref="B13:B14"/>
    <mergeCell ref="J13:J14"/>
    <mergeCell ref="A14:A15"/>
    <mergeCell ref="B15:B16"/>
    <mergeCell ref="J15:J16"/>
    <mergeCell ref="A16:A17"/>
    <mergeCell ref="B17:B18"/>
    <mergeCell ref="B1:C1"/>
    <mergeCell ref="D1:E1"/>
    <mergeCell ref="G1:H1"/>
    <mergeCell ref="A8:A9"/>
    <mergeCell ref="K8:K9"/>
    <mergeCell ref="B9:B10"/>
    <mergeCell ref="J9:J10"/>
    <mergeCell ref="A10:A11"/>
    <mergeCell ref="K10:K11"/>
    <mergeCell ref="B11:B1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721EA-D442-457C-84AA-FB82502571B2}">
  <dimension ref="A1:L36"/>
  <sheetViews>
    <sheetView topLeftCell="A28" zoomScale="145" zoomScaleNormal="145" workbookViewId="0">
      <selection activeCell="K12" sqref="K12:K13"/>
    </sheetView>
  </sheetViews>
  <sheetFormatPr baseColWidth="10" defaultRowHeight="16.8" customHeight="1"/>
  <cols>
    <col min="1" max="1" width="5.6640625" style="6" customWidth="1"/>
    <col min="2" max="3" width="11.5546875" style="6"/>
    <col min="4" max="5" width="13.33203125" style="6" customWidth="1"/>
    <col min="6" max="6" width="1.5546875" style="6" customWidth="1"/>
    <col min="7" max="8" width="13.33203125" style="6" customWidth="1"/>
    <col min="9" max="9" width="11.109375" style="6" customWidth="1"/>
    <col min="10" max="10" width="9.109375" style="6" bestFit="1" customWidth="1"/>
    <col min="11" max="16384" width="11.5546875" style="6"/>
  </cols>
  <sheetData>
    <row r="1" spans="1:12" ht="20.399999999999999" customHeight="1">
      <c r="A1" s="26" t="s">
        <v>19</v>
      </c>
      <c r="B1" s="42">
        <v>45946</v>
      </c>
      <c r="C1" s="43"/>
      <c r="D1" s="36" t="s">
        <v>13</v>
      </c>
      <c r="E1" s="37"/>
      <c r="F1" s="1"/>
      <c r="G1" s="38" t="s">
        <v>14</v>
      </c>
      <c r="H1" s="45"/>
      <c r="I1" s="47" t="s">
        <v>31</v>
      </c>
      <c r="J1" s="48">
        <v>1</v>
      </c>
    </row>
    <row r="2" spans="1:12" ht="20.399999999999999" customHeight="1" thickBot="1">
      <c r="A2" s="27" t="s">
        <v>20</v>
      </c>
      <c r="C2" s="61" t="s">
        <v>39</v>
      </c>
      <c r="D2" s="44" t="s">
        <v>8</v>
      </c>
      <c r="E2" s="18" t="s">
        <v>9</v>
      </c>
      <c r="F2" s="14"/>
      <c r="G2" s="21" t="s">
        <v>8</v>
      </c>
      <c r="H2" s="46" t="s">
        <v>9</v>
      </c>
      <c r="I2" s="49" t="s">
        <v>32</v>
      </c>
      <c r="J2" s="50">
        <v>1</v>
      </c>
    </row>
    <row r="3" spans="1:12" ht="20.399999999999999" customHeight="1">
      <c r="A3" s="27" t="s">
        <v>21</v>
      </c>
      <c r="C3" s="61" t="s">
        <v>40</v>
      </c>
      <c r="D3" s="17" t="s">
        <v>8</v>
      </c>
      <c r="E3" s="18" t="s">
        <v>10</v>
      </c>
      <c r="F3" s="14"/>
      <c r="G3" s="21" t="s">
        <v>30</v>
      </c>
      <c r="H3" s="22" t="s">
        <v>10</v>
      </c>
    </row>
    <row r="4" spans="1:12" ht="20.399999999999999" customHeight="1">
      <c r="A4" s="27" t="s">
        <v>22</v>
      </c>
      <c r="C4" s="61" t="s">
        <v>41</v>
      </c>
      <c r="D4" s="17" t="s">
        <v>30</v>
      </c>
      <c r="E4" s="18" t="s">
        <v>11</v>
      </c>
      <c r="F4" s="14"/>
      <c r="G4" s="21" t="s">
        <v>8</v>
      </c>
      <c r="H4" s="22" t="s">
        <v>11</v>
      </c>
    </row>
    <row r="5" spans="1:12" ht="20.399999999999999" customHeight="1">
      <c r="A5" s="28" t="s">
        <v>23</v>
      </c>
      <c r="B5" s="29"/>
      <c r="C5" s="64" t="s">
        <v>42</v>
      </c>
      <c r="D5" s="19" t="s">
        <v>8</v>
      </c>
      <c r="E5" s="20" t="s">
        <v>12</v>
      </c>
      <c r="F5" s="14"/>
      <c r="G5" s="23" t="s">
        <v>8</v>
      </c>
      <c r="H5" s="24" t="s">
        <v>12</v>
      </c>
    </row>
    <row r="6" spans="1:12" ht="8.4" customHeight="1">
      <c r="D6" s="25"/>
      <c r="E6" s="14"/>
      <c r="F6" s="14"/>
      <c r="G6" s="25"/>
      <c r="H6" s="14"/>
    </row>
    <row r="7" spans="1:12" s="1" customFormat="1" ht="22.8" customHeight="1">
      <c r="A7" s="32" t="s">
        <v>18</v>
      </c>
      <c r="B7" s="32" t="s">
        <v>0</v>
      </c>
      <c r="C7" s="32" t="s">
        <v>26</v>
      </c>
      <c r="D7" s="10" t="s">
        <v>15</v>
      </c>
      <c r="E7" s="10" t="s">
        <v>16</v>
      </c>
      <c r="F7" s="15"/>
      <c r="G7" s="11" t="s">
        <v>15</v>
      </c>
      <c r="H7" s="11" t="s">
        <v>16</v>
      </c>
      <c r="I7" s="12" t="s">
        <v>24</v>
      </c>
      <c r="J7" s="12" t="s">
        <v>17</v>
      </c>
      <c r="K7" s="56" t="s">
        <v>35</v>
      </c>
    </row>
    <row r="8" spans="1:12" ht="22.2" customHeight="1" thickBot="1">
      <c r="A8" s="33">
        <v>1</v>
      </c>
      <c r="B8" s="31" t="s">
        <v>44</v>
      </c>
      <c r="C8" s="2" t="s">
        <v>1</v>
      </c>
      <c r="D8" s="55">
        <v>1.0214000000000001</v>
      </c>
      <c r="E8" s="3">
        <v>18.350000000000001</v>
      </c>
      <c r="F8" s="16"/>
      <c r="G8" s="52">
        <f>D8</f>
        <v>1.0214000000000001</v>
      </c>
      <c r="H8" s="52">
        <f>E8</f>
        <v>18.350000000000001</v>
      </c>
      <c r="I8" s="13"/>
      <c r="J8" s="13"/>
      <c r="K8" s="59">
        <f>ABS(AVERAGE(E8,H8)-AVERAGE(E9,H9))/AVERAGE(E8,E9,H8,H9)</f>
        <v>0.39227239373993783</v>
      </c>
      <c r="L8" s="6">
        <v>34.973999999999997</v>
      </c>
    </row>
    <row r="9" spans="1:12" ht="22.2" customHeight="1">
      <c r="A9" s="33"/>
      <c r="B9" s="34" t="s">
        <v>25</v>
      </c>
      <c r="C9" s="1" t="s">
        <v>2</v>
      </c>
      <c r="D9" s="55">
        <v>1.3929</v>
      </c>
      <c r="E9" s="3">
        <v>27.241</v>
      </c>
      <c r="F9" s="1"/>
      <c r="G9" s="54">
        <v>1.3991</v>
      </c>
      <c r="H9" s="5">
        <v>27.367999999999999</v>
      </c>
      <c r="I9" s="62">
        <f>D9-G9</f>
        <v>-6.1999999999999833E-3</v>
      </c>
      <c r="J9" s="57">
        <f>ABS(I10-I9)*1000</f>
        <v>5.5000000000000604</v>
      </c>
      <c r="K9" s="60"/>
    </row>
    <row r="10" spans="1:12" ht="22.2" customHeight="1" thickBot="1">
      <c r="A10" s="33">
        <v>2</v>
      </c>
      <c r="B10" s="35"/>
      <c r="C10" s="2" t="s">
        <v>1</v>
      </c>
      <c r="D10" s="55">
        <v>1.4273</v>
      </c>
      <c r="E10" s="3">
        <v>23.391999999999999</v>
      </c>
      <c r="F10" s="1"/>
      <c r="G10" s="54">
        <v>1.4279999999999999</v>
      </c>
      <c r="H10" s="4">
        <v>23.43</v>
      </c>
      <c r="I10" s="63">
        <f t="shared" ref="I10:I30" si="0">D10-G10</f>
        <v>-6.9999999999992291E-4</v>
      </c>
      <c r="J10" s="58"/>
      <c r="K10" s="59">
        <f>ABS(AVERAGE(E10,H10)-AVERAGE(E11,H11))/AVERAGE(E10,E11,H10,H11)</f>
        <v>0.57376868953386106</v>
      </c>
    </row>
    <row r="11" spans="1:12" ht="22.2" customHeight="1">
      <c r="A11" s="33"/>
      <c r="B11" s="34" t="s">
        <v>25</v>
      </c>
      <c r="C11" s="1" t="s">
        <v>2</v>
      </c>
      <c r="D11" s="55">
        <v>1.2727999999999999</v>
      </c>
      <c r="E11" s="3">
        <v>12.954000000000001</v>
      </c>
      <c r="F11" s="1"/>
      <c r="G11" s="54">
        <v>1.2793000000000001</v>
      </c>
      <c r="H11" s="4">
        <v>12.992000000000001</v>
      </c>
      <c r="I11" s="62">
        <f>D11-G11</f>
        <v>-6.5000000000001723E-3</v>
      </c>
      <c r="J11" s="57">
        <f>ABS(I12-I11)*1000</f>
        <v>1.1000000000001009</v>
      </c>
      <c r="K11" s="60"/>
    </row>
    <row r="12" spans="1:12" ht="22.2" customHeight="1" thickBot="1">
      <c r="A12" s="33">
        <v>3</v>
      </c>
      <c r="B12" s="35"/>
      <c r="C12" s="2" t="s">
        <v>1</v>
      </c>
      <c r="D12" s="55">
        <v>1.2644</v>
      </c>
      <c r="E12" s="3">
        <v>6.173</v>
      </c>
      <c r="F12" s="1"/>
      <c r="G12" s="54">
        <v>1.2698</v>
      </c>
      <c r="H12" s="4">
        <v>6.077</v>
      </c>
      <c r="I12" s="63">
        <f t="shared" ref="I12" si="1">D12-G12</f>
        <v>-5.4000000000000714E-3</v>
      </c>
      <c r="J12" s="58"/>
      <c r="K12" s="59">
        <f>ABS(AVERAGE(E12,H12)-AVERAGE(E13,H13))/AVERAGE(E12,E13,H12,H13)</f>
        <v>0.23206811949776299</v>
      </c>
    </row>
    <row r="13" spans="1:12" ht="22.2" customHeight="1">
      <c r="A13" s="33"/>
      <c r="B13" s="34" t="s">
        <v>45</v>
      </c>
      <c r="C13" s="1" t="s">
        <v>2</v>
      </c>
      <c r="D13" s="55">
        <v>1.4542999999999999</v>
      </c>
      <c r="E13" s="3">
        <v>7.7329999999999997</v>
      </c>
      <c r="F13" s="1"/>
      <c r="G13" s="53">
        <f>D13</f>
        <v>1.4542999999999999</v>
      </c>
      <c r="H13" s="52">
        <f>E13</f>
        <v>7.7329999999999997</v>
      </c>
      <c r="I13" s="62">
        <f>D13-G13</f>
        <v>0</v>
      </c>
      <c r="J13" s="57">
        <f>ABS(I14-I13)*1000</f>
        <v>0</v>
      </c>
      <c r="K13" s="60"/>
      <c r="L13" s="6">
        <v>34.438000000000002</v>
      </c>
    </row>
    <row r="14" spans="1:12" ht="22.2" customHeight="1" thickBot="1">
      <c r="A14" s="33">
        <v>4</v>
      </c>
      <c r="B14" s="35"/>
      <c r="C14" s="2" t="s">
        <v>1</v>
      </c>
      <c r="D14" s="55"/>
      <c r="E14" s="3"/>
      <c r="F14" s="1"/>
      <c r="G14" s="54"/>
      <c r="H14" s="4"/>
      <c r="I14" s="63">
        <f t="shared" ref="I14" si="2">D14-G14</f>
        <v>0</v>
      </c>
      <c r="J14" s="40"/>
      <c r="K14" s="59" t="e">
        <f>ABS(AVERAGE(E14,H14)-AVERAGE(E15,H15))/AVERAGE(E14,E15,H14,H15)</f>
        <v>#DIV/0!</v>
      </c>
    </row>
    <row r="15" spans="1:12" ht="22.2" customHeight="1">
      <c r="A15" s="33"/>
      <c r="B15" s="34" t="s">
        <v>25</v>
      </c>
      <c r="C15" s="1" t="s">
        <v>2</v>
      </c>
      <c r="D15" s="55"/>
      <c r="E15" s="3"/>
      <c r="F15" s="1"/>
      <c r="G15" s="54"/>
      <c r="H15" s="4"/>
      <c r="I15" s="62">
        <f>D15-G15</f>
        <v>0</v>
      </c>
      <c r="J15" s="39">
        <f>ABS(I16-I15)*1000</f>
        <v>0</v>
      </c>
      <c r="K15" s="60"/>
    </row>
    <row r="16" spans="1:12" ht="22.2" customHeight="1" thickBot="1">
      <c r="A16" s="33">
        <v>5</v>
      </c>
      <c r="B16" s="35"/>
      <c r="C16" s="2" t="s">
        <v>1</v>
      </c>
      <c r="D16" s="55"/>
      <c r="E16" s="3"/>
      <c r="F16" s="1"/>
      <c r="G16" s="54"/>
      <c r="H16" s="4"/>
      <c r="I16" s="63">
        <f t="shared" ref="I16" si="3">D16-G16</f>
        <v>0</v>
      </c>
      <c r="J16" s="40"/>
    </row>
    <row r="17" spans="1:10" ht="22.2" customHeight="1">
      <c r="A17" s="33"/>
      <c r="B17" s="34" t="s">
        <v>25</v>
      </c>
      <c r="C17" s="1" t="s">
        <v>2</v>
      </c>
      <c r="D17" s="55"/>
      <c r="E17" s="3"/>
      <c r="F17" s="1"/>
      <c r="G17" s="54"/>
      <c r="H17" s="4"/>
      <c r="I17" s="62">
        <f>D17-G17</f>
        <v>0</v>
      </c>
      <c r="J17" s="39">
        <f>ABS(I18-I17)*1000</f>
        <v>0</v>
      </c>
    </row>
    <row r="18" spans="1:10" ht="22.2" customHeight="1" thickBot="1">
      <c r="A18" s="33">
        <v>6</v>
      </c>
      <c r="B18" s="35"/>
      <c r="C18" s="2" t="s">
        <v>1</v>
      </c>
      <c r="D18" s="55"/>
      <c r="E18" s="3"/>
      <c r="F18" s="1"/>
      <c r="G18" s="54"/>
      <c r="H18" s="4"/>
      <c r="I18" s="63">
        <f t="shared" ref="I18" si="4">D18-G18</f>
        <v>0</v>
      </c>
      <c r="J18" s="40"/>
    </row>
    <row r="19" spans="1:10" ht="22.2" customHeight="1">
      <c r="A19" s="33"/>
      <c r="B19" s="34" t="s">
        <v>25</v>
      </c>
      <c r="C19" s="1" t="s">
        <v>2</v>
      </c>
      <c r="D19" s="55"/>
      <c r="E19" s="3"/>
      <c r="F19" s="1"/>
      <c r="G19" s="54"/>
      <c r="H19" s="4"/>
      <c r="I19" s="62">
        <f>D19-G19</f>
        <v>0</v>
      </c>
      <c r="J19" s="39">
        <f>ABS(I20-I19)*1000</f>
        <v>0</v>
      </c>
    </row>
    <row r="20" spans="1:10" ht="22.2" customHeight="1" thickBot="1">
      <c r="A20" s="33">
        <v>7</v>
      </c>
      <c r="B20" s="35"/>
      <c r="C20" s="2" t="s">
        <v>1</v>
      </c>
      <c r="D20" s="55"/>
      <c r="E20" s="3"/>
      <c r="F20" s="1"/>
      <c r="G20" s="54"/>
      <c r="H20" s="4"/>
      <c r="I20" s="63">
        <f t="shared" ref="I20" si="5">D20-G20</f>
        <v>0</v>
      </c>
      <c r="J20" s="40"/>
    </row>
    <row r="21" spans="1:10" ht="22.2" customHeight="1">
      <c r="A21" s="33"/>
      <c r="B21" s="34" t="s">
        <v>25</v>
      </c>
      <c r="C21" s="1" t="s">
        <v>2</v>
      </c>
      <c r="D21" s="55"/>
      <c r="E21" s="3"/>
      <c r="F21" s="1"/>
      <c r="G21" s="54"/>
      <c r="H21" s="4"/>
      <c r="I21" s="62">
        <f>D21-G21</f>
        <v>0</v>
      </c>
      <c r="J21" s="39">
        <f>ABS(I22-I21)*1000</f>
        <v>0</v>
      </c>
    </row>
    <row r="22" spans="1:10" ht="22.2" customHeight="1" thickBot="1">
      <c r="A22" s="33">
        <v>8</v>
      </c>
      <c r="B22" s="35"/>
      <c r="C22" s="2" t="s">
        <v>1</v>
      </c>
      <c r="D22" s="55"/>
      <c r="E22" s="3"/>
      <c r="F22" s="1"/>
      <c r="G22" s="54"/>
      <c r="H22" s="4"/>
      <c r="I22" s="63">
        <f t="shared" ref="I22" si="6">D22-G22</f>
        <v>0</v>
      </c>
      <c r="J22" s="40"/>
    </row>
    <row r="23" spans="1:10" ht="22.2" customHeight="1">
      <c r="A23" s="33"/>
      <c r="B23" s="34" t="s">
        <v>25</v>
      </c>
      <c r="C23" s="1" t="s">
        <v>2</v>
      </c>
      <c r="D23" s="55"/>
      <c r="E23" s="3"/>
      <c r="F23" s="1"/>
      <c r="G23" s="54"/>
      <c r="H23" s="4"/>
      <c r="I23" s="62">
        <f>D23-G23</f>
        <v>0</v>
      </c>
      <c r="J23" s="39">
        <f>ABS(I24-I23)*1000</f>
        <v>0</v>
      </c>
    </row>
    <row r="24" spans="1:10" ht="22.2" customHeight="1" thickBot="1">
      <c r="A24" s="33">
        <v>9</v>
      </c>
      <c r="B24" s="35"/>
      <c r="C24" s="2" t="s">
        <v>1</v>
      </c>
      <c r="D24" s="55"/>
      <c r="E24" s="3"/>
      <c r="F24" s="16"/>
      <c r="G24" s="54"/>
      <c r="H24" s="5"/>
      <c r="I24" s="63">
        <f t="shared" ref="I24" si="7">D24-G24</f>
        <v>0</v>
      </c>
      <c r="J24" s="40"/>
    </row>
    <row r="25" spans="1:10" ht="22.2" customHeight="1">
      <c r="A25" s="33"/>
      <c r="B25" s="34" t="s">
        <v>25</v>
      </c>
      <c r="C25" s="1" t="s">
        <v>2</v>
      </c>
      <c r="D25" s="55"/>
      <c r="E25" s="3"/>
      <c r="F25" s="1"/>
      <c r="G25" s="54"/>
      <c r="H25" s="4"/>
      <c r="I25" s="62">
        <f>D25-G25</f>
        <v>0</v>
      </c>
      <c r="J25" s="39">
        <f>ABS(I26-I25)*1000</f>
        <v>0</v>
      </c>
    </row>
    <row r="26" spans="1:10" ht="22.2" customHeight="1" thickBot="1">
      <c r="A26" s="33">
        <v>10</v>
      </c>
      <c r="B26" s="35"/>
      <c r="C26" s="2" t="s">
        <v>1</v>
      </c>
      <c r="D26" s="55"/>
      <c r="E26" s="3"/>
      <c r="F26" s="1"/>
      <c r="G26" s="54"/>
      <c r="H26" s="5"/>
      <c r="I26" s="63">
        <f t="shared" ref="I26" si="8">D26-G26</f>
        <v>0</v>
      </c>
      <c r="J26" s="40"/>
    </row>
    <row r="27" spans="1:10" ht="22.2" customHeight="1">
      <c r="A27" s="33"/>
      <c r="B27" s="34" t="s">
        <v>25</v>
      </c>
      <c r="C27" s="1" t="s">
        <v>2</v>
      </c>
      <c r="D27" s="55"/>
      <c r="E27" s="3"/>
      <c r="F27" s="1"/>
      <c r="G27" s="54"/>
      <c r="H27" s="4"/>
      <c r="I27" s="62">
        <f>D27-G27</f>
        <v>0</v>
      </c>
      <c r="J27" s="39">
        <f>ABS(I28-I27)*1000</f>
        <v>0</v>
      </c>
    </row>
    <row r="28" spans="1:10" ht="22.2" customHeight="1" thickBot="1">
      <c r="A28" s="33">
        <v>11</v>
      </c>
      <c r="B28" s="35"/>
      <c r="C28" s="2" t="s">
        <v>1</v>
      </c>
      <c r="D28" s="55"/>
      <c r="E28" s="3"/>
      <c r="F28" s="1"/>
      <c r="G28" s="54"/>
      <c r="H28" s="5"/>
      <c r="I28" s="63">
        <f t="shared" ref="I28" si="9">D28-G28</f>
        <v>0</v>
      </c>
      <c r="J28" s="40"/>
    </row>
    <row r="29" spans="1:10" ht="22.2" customHeight="1">
      <c r="A29" s="33"/>
      <c r="B29" s="34" t="s">
        <v>25</v>
      </c>
      <c r="C29" s="1" t="s">
        <v>2</v>
      </c>
      <c r="D29" s="55"/>
      <c r="E29" s="3"/>
      <c r="F29" s="1"/>
      <c r="G29" s="54"/>
      <c r="H29" s="4"/>
      <c r="I29" s="62">
        <f>D29-G29</f>
        <v>0</v>
      </c>
      <c r="J29" s="39">
        <f>ABS(I30-I29)*1000</f>
        <v>0</v>
      </c>
    </row>
    <row r="30" spans="1:10" ht="22.2" customHeight="1" thickBot="1">
      <c r="A30" s="33">
        <v>12</v>
      </c>
      <c r="B30" s="35"/>
      <c r="C30" s="2" t="s">
        <v>1</v>
      </c>
      <c r="D30" s="55"/>
      <c r="E30" s="3"/>
      <c r="F30" s="1"/>
      <c r="G30" s="54"/>
      <c r="H30" s="4"/>
      <c r="I30" s="63">
        <f t="shared" ref="I30" si="10">D30-G30</f>
        <v>0</v>
      </c>
      <c r="J30" s="40"/>
    </row>
    <row r="31" spans="1:10" ht="22.2" customHeight="1">
      <c r="A31" s="33"/>
      <c r="C31" s="1" t="s">
        <v>2</v>
      </c>
      <c r="D31" s="55"/>
      <c r="E31" s="3"/>
      <c r="F31" s="1"/>
      <c r="G31" s="51"/>
      <c r="H31" s="51"/>
      <c r="I31" s="13"/>
      <c r="J31" s="13"/>
    </row>
    <row r="32" spans="1:10" ht="16.8" customHeight="1">
      <c r="C32" s="2"/>
      <c r="D32" s="1"/>
      <c r="E32" s="1"/>
      <c r="F32" s="1"/>
      <c r="G32" s="1"/>
      <c r="H32" s="1"/>
      <c r="I32" s="1"/>
      <c r="J32" s="1"/>
    </row>
    <row r="33" spans="3:12" ht="16.8" customHeight="1">
      <c r="C33" s="7" t="s">
        <v>3</v>
      </c>
      <c r="D33" s="6">
        <f>D8+D10+D12+D14+D16+D18+D20+D22+D24+D26+D28+D30</f>
        <v>3.7130999999999998</v>
      </c>
      <c r="E33" s="8">
        <f>SUM(E8,E10,E12,E14,E16,E18,E20,E22,E24,E26,E28,E30)</f>
        <v>47.915000000000006</v>
      </c>
      <c r="F33" s="8"/>
      <c r="G33" s="6">
        <f>G8+G10+G12+G14+G16+G18+G20+G22+G24+G26+G28+G30</f>
        <v>3.7191999999999998</v>
      </c>
      <c r="H33" s="8">
        <f>SUM(H8,H10,H12,H14,H16,H18,H20,H22,H24,H26,H28,H30)</f>
        <v>47.856999999999999</v>
      </c>
      <c r="J33" s="7" t="s">
        <v>6</v>
      </c>
    </row>
    <row r="34" spans="3:12" ht="16.8" customHeight="1">
      <c r="C34" s="7" t="s">
        <v>4</v>
      </c>
      <c r="D34" s="6">
        <f>D9+D11+D13+D15+D17+D19+D21+D23+D25+D27+D29+D31</f>
        <v>4.12</v>
      </c>
      <c r="E34" s="6">
        <f>SUM(E9,E11,E13,E15,E17,E19,E21,E23,E25,E27,E29,E31)</f>
        <v>47.927999999999997</v>
      </c>
      <c r="G34" s="6">
        <f>G9+G11+G13+G15+G17+G19+G21+G23+G25+G27+G29+G31</f>
        <v>4.1326999999999998</v>
      </c>
      <c r="H34" s="8">
        <f>SUM(H9,H11,H13,H15,H17,H19,H21,H23,H25,H27,H29,H31)</f>
        <v>48.092999999999996</v>
      </c>
      <c r="J34" s="7" t="s">
        <v>5</v>
      </c>
    </row>
    <row r="35" spans="3:12" ht="16.8" customHeight="1">
      <c r="D35" s="6">
        <f>D33-D34</f>
        <v>-0.40690000000000026</v>
      </c>
      <c r="E35" s="9"/>
      <c r="F35" s="9"/>
      <c r="G35" s="6">
        <f>G33-G34</f>
        <v>-0.41349999999999998</v>
      </c>
      <c r="H35" s="9"/>
      <c r="J35" s="7" t="s">
        <v>7</v>
      </c>
      <c r="L35" s="6">
        <f>L13-L8</f>
        <v>-0.53599999999999426</v>
      </c>
    </row>
    <row r="36" spans="3:12" ht="16.8" customHeight="1">
      <c r="L36" s="6">
        <f>ABS(D35-G35)*1000</f>
        <v>6.5999999999997172</v>
      </c>
    </row>
  </sheetData>
  <mergeCells count="41">
    <mergeCell ref="A30:A31"/>
    <mergeCell ref="J23:J24"/>
    <mergeCell ref="A24:A25"/>
    <mergeCell ref="B25:B26"/>
    <mergeCell ref="J25:J26"/>
    <mergeCell ref="A26:A27"/>
    <mergeCell ref="B27:B28"/>
    <mergeCell ref="J27:J28"/>
    <mergeCell ref="A28:A29"/>
    <mergeCell ref="B29:B30"/>
    <mergeCell ref="J29:J30"/>
    <mergeCell ref="B17:B18"/>
    <mergeCell ref="J17:J18"/>
    <mergeCell ref="A18:A19"/>
    <mergeCell ref="B19:B20"/>
    <mergeCell ref="J19:J20"/>
    <mergeCell ref="A20:A21"/>
    <mergeCell ref="B21:B22"/>
    <mergeCell ref="J21:J22"/>
    <mergeCell ref="A22:A23"/>
    <mergeCell ref="B23:B24"/>
    <mergeCell ref="J11:J12"/>
    <mergeCell ref="A12:A13"/>
    <mergeCell ref="K12:K13"/>
    <mergeCell ref="B13:B14"/>
    <mergeCell ref="J13:J14"/>
    <mergeCell ref="A14:A15"/>
    <mergeCell ref="K14:K15"/>
    <mergeCell ref="B15:B16"/>
    <mergeCell ref="J15:J16"/>
    <mergeCell ref="A16:A17"/>
    <mergeCell ref="B1:C1"/>
    <mergeCell ref="D1:E1"/>
    <mergeCell ref="G1:H1"/>
    <mergeCell ref="A8:A9"/>
    <mergeCell ref="K8:K9"/>
    <mergeCell ref="B9:B10"/>
    <mergeCell ref="J9:J10"/>
    <mergeCell ref="A10:A11"/>
    <mergeCell ref="K10:K11"/>
    <mergeCell ref="B11:B1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36831-8A1A-42E1-AAD7-CCB7E300ACB9}">
  <dimension ref="A1:L35"/>
  <sheetViews>
    <sheetView topLeftCell="A7" zoomScale="145" zoomScaleNormal="145" workbookViewId="0">
      <selection activeCell="K8" sqref="K8:K15"/>
    </sheetView>
  </sheetViews>
  <sheetFormatPr baseColWidth="10" defaultRowHeight="16.8" customHeight="1"/>
  <cols>
    <col min="1" max="1" width="5.6640625" style="6" customWidth="1"/>
    <col min="2" max="3" width="11.5546875" style="6"/>
    <col min="4" max="5" width="13.33203125" style="6" customWidth="1"/>
    <col min="6" max="6" width="1.5546875" style="6" customWidth="1"/>
    <col min="7" max="8" width="13.33203125" style="6" customWidth="1"/>
    <col min="9" max="9" width="11.109375" style="6" customWidth="1"/>
    <col min="10" max="10" width="9.109375" style="6" bestFit="1" customWidth="1"/>
    <col min="11" max="16384" width="11.5546875" style="6"/>
  </cols>
  <sheetData>
    <row r="1" spans="1:12" ht="20.399999999999999" customHeight="1">
      <c r="A1" s="26" t="s">
        <v>19</v>
      </c>
      <c r="B1" s="42">
        <v>45946</v>
      </c>
      <c r="C1" s="43"/>
      <c r="D1" s="36" t="s">
        <v>13</v>
      </c>
      <c r="E1" s="37"/>
      <c r="F1" s="1"/>
      <c r="G1" s="38" t="s">
        <v>14</v>
      </c>
      <c r="H1" s="45"/>
      <c r="I1" s="47" t="s">
        <v>31</v>
      </c>
      <c r="J1" s="48">
        <v>1</v>
      </c>
    </row>
    <row r="2" spans="1:12" ht="20.399999999999999" customHeight="1" thickBot="1">
      <c r="A2" s="27" t="s">
        <v>20</v>
      </c>
      <c r="C2" s="61" t="s">
        <v>39</v>
      </c>
      <c r="D2" s="44" t="s">
        <v>8</v>
      </c>
      <c r="E2" s="18" t="s">
        <v>9</v>
      </c>
      <c r="F2" s="14"/>
      <c r="G2" s="21" t="s">
        <v>8</v>
      </c>
      <c r="H2" s="46" t="s">
        <v>9</v>
      </c>
      <c r="I2" s="49" t="s">
        <v>32</v>
      </c>
      <c r="J2" s="50">
        <v>1</v>
      </c>
    </row>
    <row r="3" spans="1:12" ht="20.399999999999999" customHeight="1">
      <c r="A3" s="27" t="s">
        <v>21</v>
      </c>
      <c r="C3" s="61" t="s">
        <v>41</v>
      </c>
      <c r="D3" s="17" t="s">
        <v>8</v>
      </c>
      <c r="E3" s="18" t="s">
        <v>10</v>
      </c>
      <c r="F3" s="14"/>
      <c r="G3" s="21" t="s">
        <v>30</v>
      </c>
      <c r="H3" s="22" t="s">
        <v>10</v>
      </c>
    </row>
    <row r="4" spans="1:12" ht="20.399999999999999" customHeight="1">
      <c r="A4" s="27" t="s">
        <v>22</v>
      </c>
      <c r="C4" s="61" t="s">
        <v>42</v>
      </c>
      <c r="D4" s="17" t="s">
        <v>30</v>
      </c>
      <c r="E4" s="18" t="s">
        <v>11</v>
      </c>
      <c r="F4" s="14"/>
      <c r="G4" s="21" t="s">
        <v>8</v>
      </c>
      <c r="H4" s="22" t="s">
        <v>11</v>
      </c>
    </row>
    <row r="5" spans="1:12" ht="20.399999999999999" customHeight="1">
      <c r="A5" s="28" t="s">
        <v>23</v>
      </c>
      <c r="B5" s="29"/>
      <c r="C5" s="64" t="s">
        <v>40</v>
      </c>
      <c r="D5" s="19" t="s">
        <v>8</v>
      </c>
      <c r="E5" s="20" t="s">
        <v>12</v>
      </c>
      <c r="F5" s="14"/>
      <c r="G5" s="23" t="s">
        <v>8</v>
      </c>
      <c r="H5" s="24" t="s">
        <v>12</v>
      </c>
    </row>
    <row r="6" spans="1:12" ht="8.4" customHeight="1">
      <c r="D6" s="25"/>
      <c r="E6" s="14"/>
      <c r="F6" s="14"/>
      <c r="G6" s="25"/>
      <c r="H6" s="14"/>
    </row>
    <row r="7" spans="1:12" s="1" customFormat="1" ht="22.8" customHeight="1">
      <c r="A7" s="32" t="s">
        <v>18</v>
      </c>
      <c r="B7" s="32" t="s">
        <v>0</v>
      </c>
      <c r="C7" s="32" t="s">
        <v>26</v>
      </c>
      <c r="D7" s="10" t="s">
        <v>15</v>
      </c>
      <c r="E7" s="10" t="s">
        <v>16</v>
      </c>
      <c r="F7" s="15"/>
      <c r="G7" s="11" t="s">
        <v>15</v>
      </c>
      <c r="H7" s="11" t="s">
        <v>16</v>
      </c>
      <c r="I7" s="12" t="s">
        <v>24</v>
      </c>
      <c r="J7" s="12" t="s">
        <v>17</v>
      </c>
      <c r="K7" s="56" t="s">
        <v>35</v>
      </c>
    </row>
    <row r="8" spans="1:12" ht="22.2" customHeight="1" thickBot="1">
      <c r="A8" s="33">
        <v>1</v>
      </c>
      <c r="B8" s="31" t="s">
        <v>46</v>
      </c>
      <c r="C8" s="2" t="s">
        <v>1</v>
      </c>
      <c r="D8" s="55">
        <v>0.81440000000000001</v>
      </c>
      <c r="E8" s="3">
        <v>24.274999999999999</v>
      </c>
      <c r="F8" s="16"/>
      <c r="G8" s="53">
        <f>D8</f>
        <v>0.81440000000000001</v>
      </c>
      <c r="H8" s="52">
        <f>E8</f>
        <v>24.274999999999999</v>
      </c>
      <c r="I8" s="13"/>
      <c r="J8" s="13"/>
      <c r="K8" s="59">
        <f>ABS(AVERAGE(E8,H8)-AVERAGE(E9,H9))/AVERAGE(E8,E9,H8,H9)</f>
        <v>0.18885958386871349</v>
      </c>
      <c r="L8" s="6">
        <v>35.279000000000003</v>
      </c>
    </row>
    <row r="9" spans="1:12" ht="22.2" customHeight="1">
      <c r="A9" s="33"/>
      <c r="B9" s="34" t="s">
        <v>25</v>
      </c>
      <c r="C9" s="1" t="s">
        <v>2</v>
      </c>
      <c r="D9" s="55">
        <v>1.0512999999999999</v>
      </c>
      <c r="E9" s="3">
        <v>20.088000000000001</v>
      </c>
      <c r="F9" s="1"/>
      <c r="G9" s="54">
        <v>1.0576000000000001</v>
      </c>
      <c r="H9" s="5">
        <v>20.084</v>
      </c>
      <c r="I9" s="62">
        <f>D9-G9</f>
        <v>-6.3000000000001943E-3</v>
      </c>
      <c r="J9" s="57">
        <f>ABS(I10-I9)*1000</f>
        <v>0.90000000000023395</v>
      </c>
      <c r="K9" s="60"/>
    </row>
    <row r="10" spans="1:12" ht="22.2" customHeight="1" thickBot="1">
      <c r="A10" s="33">
        <v>2</v>
      </c>
      <c r="B10" s="35"/>
      <c r="C10" s="2" t="s">
        <v>1</v>
      </c>
      <c r="D10" s="55">
        <v>0.9083</v>
      </c>
      <c r="E10" s="3">
        <v>18.782</v>
      </c>
      <c r="F10" s="1"/>
      <c r="G10" s="54">
        <v>0.91369999999999996</v>
      </c>
      <c r="H10" s="4">
        <v>18.771999999999998</v>
      </c>
      <c r="I10" s="63">
        <f t="shared" ref="I10:I30" si="0">D10-G10</f>
        <v>-5.3999999999999604E-3</v>
      </c>
      <c r="J10" s="58"/>
      <c r="K10" s="59">
        <f>ABS(AVERAGE(E10,H10)-AVERAGE(E11,H11))/AVERAGE(E10,E11,H10,H11)</f>
        <v>0.14760830157966776</v>
      </c>
    </row>
    <row r="11" spans="1:12" ht="22.2" customHeight="1">
      <c r="A11" s="33"/>
      <c r="B11" s="34" t="s">
        <v>25</v>
      </c>
      <c r="C11" s="1" t="s">
        <v>2</v>
      </c>
      <c r="D11" s="55">
        <v>1.4184000000000001</v>
      </c>
      <c r="E11" s="3">
        <v>21.82</v>
      </c>
      <c r="F11" s="1"/>
      <c r="G11" s="54">
        <v>1.4297</v>
      </c>
      <c r="H11" s="4">
        <v>21.719000000000001</v>
      </c>
      <c r="I11" s="62">
        <f>D11-G11</f>
        <v>-1.1299999999999866E-2</v>
      </c>
      <c r="J11" s="57">
        <f>ABS(I12-I11)*1000</f>
        <v>3.5999999999998256</v>
      </c>
      <c r="K11" s="60"/>
    </row>
    <row r="12" spans="1:12" ht="22.2" customHeight="1" thickBot="1">
      <c r="A12" s="33">
        <v>3</v>
      </c>
      <c r="B12" s="35"/>
      <c r="C12" s="2" t="s">
        <v>1</v>
      </c>
      <c r="D12" s="55">
        <v>1.1994</v>
      </c>
      <c r="E12" s="3">
        <v>18.393999999999998</v>
      </c>
      <c r="F12" s="1"/>
      <c r="G12" s="54">
        <v>1.2071000000000001</v>
      </c>
      <c r="H12" s="4">
        <v>18.408000000000001</v>
      </c>
      <c r="I12" s="63">
        <f t="shared" ref="I12" si="1">D12-G12</f>
        <v>-7.7000000000000401E-3</v>
      </c>
      <c r="J12" s="58"/>
      <c r="K12" s="59">
        <f>ABS(AVERAGE(E12,H12)-AVERAGE(E13,H17))/AVERAGE(E12,E13,H12,H17)</f>
        <v>0.14551390427330499</v>
      </c>
    </row>
    <row r="13" spans="1:12" ht="22.2" customHeight="1">
      <c r="A13" s="33"/>
      <c r="B13" s="34" t="s">
        <v>25</v>
      </c>
      <c r="C13" s="1" t="s">
        <v>2</v>
      </c>
      <c r="D13" s="55">
        <v>1.1233</v>
      </c>
      <c r="E13" s="3">
        <v>15.904999999999999</v>
      </c>
      <c r="F13" s="1"/>
      <c r="G13" s="54">
        <v>1.1365000000000001</v>
      </c>
      <c r="H13" s="4">
        <v>15.973000000000001</v>
      </c>
      <c r="I13" s="62">
        <f>D13-G17</f>
        <v>0</v>
      </c>
      <c r="J13" s="57">
        <f>ABS(I14-I13)*1000</f>
        <v>13.700000000000045</v>
      </c>
      <c r="K13" s="60"/>
    </row>
    <row r="14" spans="1:12" ht="22.2" customHeight="1" thickBot="1">
      <c r="A14" s="33">
        <v>4</v>
      </c>
      <c r="B14" s="35"/>
      <c r="C14" s="2" t="s">
        <v>1</v>
      </c>
      <c r="D14" s="55">
        <v>1.1756</v>
      </c>
      <c r="E14" s="3">
        <v>18.181000000000001</v>
      </c>
      <c r="F14" s="1"/>
      <c r="G14" s="54">
        <v>1.1893</v>
      </c>
      <c r="H14" s="4">
        <v>18.251999999999999</v>
      </c>
      <c r="I14" s="63">
        <f t="shared" ref="I14" si="2">D14-G14</f>
        <v>-1.3700000000000045E-2</v>
      </c>
      <c r="J14" s="40"/>
      <c r="K14" s="59">
        <f>ABS(AVERAGE(E14,H14)-AVERAGE(E15,H15))/AVERAGE(E14,E15,H14,H15)</f>
        <v>7.9972595881477274E-2</v>
      </c>
    </row>
    <row r="15" spans="1:12" ht="22.2" customHeight="1">
      <c r="A15" s="33"/>
      <c r="B15" s="34" t="s">
        <v>25</v>
      </c>
      <c r="C15" s="1" t="s">
        <v>2</v>
      </c>
      <c r="D15" s="55">
        <v>1.282</v>
      </c>
      <c r="E15" s="3">
        <v>19.757999999999999</v>
      </c>
      <c r="F15" s="1"/>
      <c r="G15" s="54">
        <v>1.28</v>
      </c>
      <c r="H15" s="4">
        <v>19.71</v>
      </c>
      <c r="I15" s="62">
        <f>D15-G15</f>
        <v>2.0000000000000018E-3</v>
      </c>
      <c r="J15" s="39">
        <f>ABS(I16-I15)*1000</f>
        <v>0.70000000000014495</v>
      </c>
      <c r="K15" s="60"/>
    </row>
    <row r="16" spans="1:12" ht="22.2" customHeight="1" thickBot="1">
      <c r="A16" s="33">
        <v>5</v>
      </c>
      <c r="B16" s="35"/>
      <c r="C16" s="2" t="s">
        <v>1</v>
      </c>
      <c r="D16" s="55">
        <v>1.2452000000000001</v>
      </c>
      <c r="E16" s="3">
        <v>8.032</v>
      </c>
      <c r="F16" s="1"/>
      <c r="G16" s="54">
        <v>1.2424999999999999</v>
      </c>
      <c r="H16" s="4">
        <v>8.0519999999999996</v>
      </c>
      <c r="I16" s="63">
        <f t="shared" ref="I16:I18" si="3">D16-G16</f>
        <v>2.7000000000001467E-3</v>
      </c>
      <c r="J16" s="40"/>
      <c r="K16" s="59">
        <f>ABS(AVERAGE(E16,H16)-AVERAGE(E17,H17))/AVERAGE(E16,E17,H16,H17)</f>
        <v>0.32745801487027493</v>
      </c>
    </row>
    <row r="17" spans="1:11" ht="22.2" customHeight="1">
      <c r="A17" s="33"/>
      <c r="B17" s="34" t="s">
        <v>25</v>
      </c>
      <c r="C17" s="1" t="s">
        <v>2</v>
      </c>
      <c r="D17" s="55">
        <v>1.3915</v>
      </c>
      <c r="E17" s="3">
        <v>6.4770000000000003</v>
      </c>
      <c r="F17" s="1"/>
      <c r="G17" s="53">
        <f>D13</f>
        <v>1.1233</v>
      </c>
      <c r="H17" s="52">
        <f>E13</f>
        <v>15.904999999999999</v>
      </c>
      <c r="I17" s="62">
        <f>D17-G17</f>
        <v>0.26819999999999999</v>
      </c>
      <c r="J17" s="39">
        <f>ABS(I18-I17)*1000</f>
        <v>268.2</v>
      </c>
      <c r="K17" s="60"/>
    </row>
    <row r="18" spans="1:11" ht="22.2" customHeight="1" thickBot="1">
      <c r="A18" s="33">
        <v>6</v>
      </c>
      <c r="B18" s="35"/>
      <c r="C18" s="2" t="s">
        <v>1</v>
      </c>
      <c r="D18" s="55"/>
      <c r="E18" s="3"/>
      <c r="F18" s="1"/>
      <c r="G18" s="54"/>
      <c r="H18" s="4"/>
      <c r="I18" s="63">
        <f t="shared" si="3"/>
        <v>0</v>
      </c>
      <c r="J18" s="40"/>
    </row>
    <row r="19" spans="1:11" ht="22.2" customHeight="1">
      <c r="A19" s="33"/>
      <c r="B19" s="34" t="s">
        <v>25</v>
      </c>
      <c r="C19" s="1" t="s">
        <v>2</v>
      </c>
      <c r="D19" s="55"/>
      <c r="E19" s="3"/>
      <c r="F19" s="1"/>
      <c r="G19" s="54"/>
      <c r="H19" s="4"/>
      <c r="I19" s="62">
        <f>D19-G19</f>
        <v>0</v>
      </c>
      <c r="J19" s="39">
        <f>ABS(I20-I19)*1000</f>
        <v>0</v>
      </c>
    </row>
    <row r="20" spans="1:11" ht="22.2" customHeight="1" thickBot="1">
      <c r="A20" s="33">
        <v>7</v>
      </c>
      <c r="B20" s="35"/>
      <c r="C20" s="2" t="s">
        <v>1</v>
      </c>
      <c r="D20" s="55"/>
      <c r="E20" s="3"/>
      <c r="F20" s="1"/>
      <c r="G20" s="54"/>
      <c r="H20" s="4"/>
      <c r="I20" s="63">
        <f t="shared" ref="I20" si="4">D20-G20</f>
        <v>0</v>
      </c>
      <c r="J20" s="40"/>
    </row>
    <row r="21" spans="1:11" ht="22.2" customHeight="1">
      <c r="A21" s="33"/>
      <c r="B21" s="34" t="s">
        <v>25</v>
      </c>
      <c r="C21" s="1" t="s">
        <v>2</v>
      </c>
      <c r="D21" s="55"/>
      <c r="E21" s="3"/>
      <c r="F21" s="1"/>
      <c r="G21" s="54"/>
      <c r="H21" s="4"/>
      <c r="I21" s="62">
        <f>D21-G21</f>
        <v>0</v>
      </c>
      <c r="J21" s="39">
        <f>ABS(I22-I21)*1000</f>
        <v>0</v>
      </c>
    </row>
    <row r="22" spans="1:11" ht="22.2" customHeight="1" thickBot="1">
      <c r="A22" s="33">
        <v>8</v>
      </c>
      <c r="B22" s="35"/>
      <c r="C22" s="2" t="s">
        <v>1</v>
      </c>
      <c r="D22" s="55"/>
      <c r="E22" s="3"/>
      <c r="F22" s="1"/>
      <c r="G22" s="54"/>
      <c r="H22" s="4"/>
      <c r="I22" s="63">
        <f t="shared" ref="I22" si="5">D22-G22</f>
        <v>0</v>
      </c>
      <c r="J22" s="40"/>
    </row>
    <row r="23" spans="1:11" ht="22.2" customHeight="1">
      <c r="A23" s="33"/>
      <c r="B23" s="34" t="s">
        <v>25</v>
      </c>
      <c r="C23" s="1" t="s">
        <v>2</v>
      </c>
      <c r="D23" s="55"/>
      <c r="E23" s="3"/>
      <c r="F23" s="1"/>
      <c r="G23" s="54"/>
      <c r="H23" s="4"/>
      <c r="I23" s="62">
        <f>D23-G23</f>
        <v>0</v>
      </c>
      <c r="J23" s="39">
        <f>ABS(I24-I23)*1000</f>
        <v>0</v>
      </c>
    </row>
    <row r="24" spans="1:11" ht="22.2" customHeight="1" thickBot="1">
      <c r="A24" s="33">
        <v>9</v>
      </c>
      <c r="B24" s="35"/>
      <c r="C24" s="2" t="s">
        <v>1</v>
      </c>
      <c r="D24" s="55"/>
      <c r="E24" s="3"/>
      <c r="F24" s="16"/>
      <c r="G24" s="54"/>
      <c r="H24" s="5"/>
      <c r="I24" s="63">
        <f t="shared" ref="I24" si="6">D24-G24</f>
        <v>0</v>
      </c>
      <c r="J24" s="40"/>
    </row>
    <row r="25" spans="1:11" ht="22.2" customHeight="1">
      <c r="A25" s="33"/>
      <c r="B25" s="34" t="s">
        <v>25</v>
      </c>
      <c r="C25" s="1" t="s">
        <v>2</v>
      </c>
      <c r="D25" s="55"/>
      <c r="E25" s="3"/>
      <c r="F25" s="1"/>
      <c r="G25" s="54"/>
      <c r="H25" s="4"/>
      <c r="I25" s="62">
        <f>D25-G25</f>
        <v>0</v>
      </c>
      <c r="J25" s="39">
        <f>ABS(I26-I25)*1000</f>
        <v>0</v>
      </c>
    </row>
    <row r="26" spans="1:11" ht="22.2" customHeight="1" thickBot="1">
      <c r="A26" s="33">
        <v>10</v>
      </c>
      <c r="B26" s="35"/>
      <c r="C26" s="2" t="s">
        <v>1</v>
      </c>
      <c r="D26" s="55"/>
      <c r="E26" s="3"/>
      <c r="F26" s="1"/>
      <c r="G26" s="54"/>
      <c r="H26" s="5"/>
      <c r="I26" s="63">
        <f t="shared" ref="I26" si="7">D26-G26</f>
        <v>0</v>
      </c>
      <c r="J26" s="40"/>
    </row>
    <row r="27" spans="1:11" ht="22.2" customHeight="1">
      <c r="A27" s="33"/>
      <c r="B27" s="34" t="s">
        <v>25</v>
      </c>
      <c r="C27" s="1" t="s">
        <v>2</v>
      </c>
      <c r="D27" s="55"/>
      <c r="E27" s="3"/>
      <c r="F27" s="1"/>
      <c r="G27" s="54"/>
      <c r="H27" s="4"/>
      <c r="I27" s="62">
        <f>D27-G27</f>
        <v>0</v>
      </c>
      <c r="J27" s="39">
        <f>ABS(I28-I27)*1000</f>
        <v>0</v>
      </c>
    </row>
    <row r="28" spans="1:11" ht="22.2" customHeight="1" thickBot="1">
      <c r="A28" s="33">
        <v>11</v>
      </c>
      <c r="B28" s="35"/>
      <c r="C28" s="2" t="s">
        <v>1</v>
      </c>
      <c r="D28" s="55"/>
      <c r="E28" s="3"/>
      <c r="F28" s="1"/>
      <c r="G28" s="54"/>
      <c r="H28" s="5"/>
      <c r="I28" s="63">
        <f t="shared" ref="I28" si="8">D28-G28</f>
        <v>0</v>
      </c>
      <c r="J28" s="40"/>
    </row>
    <row r="29" spans="1:11" ht="22.2" customHeight="1">
      <c r="A29" s="33"/>
      <c r="B29" s="34" t="s">
        <v>25</v>
      </c>
      <c r="C29" s="1" t="s">
        <v>2</v>
      </c>
      <c r="D29" s="55"/>
      <c r="E29" s="3"/>
      <c r="F29" s="1"/>
      <c r="G29" s="54"/>
      <c r="H29" s="4"/>
      <c r="I29" s="62">
        <f>D29-G29</f>
        <v>0</v>
      </c>
      <c r="J29" s="39">
        <f>ABS(I30-I29)*1000</f>
        <v>0</v>
      </c>
    </row>
    <row r="30" spans="1:11" ht="22.2" customHeight="1" thickBot="1">
      <c r="A30" s="33">
        <v>12</v>
      </c>
      <c r="B30" s="35"/>
      <c r="C30" s="2" t="s">
        <v>1</v>
      </c>
      <c r="D30" s="55"/>
      <c r="E30" s="3"/>
      <c r="F30" s="1"/>
      <c r="G30" s="54"/>
      <c r="H30" s="4"/>
      <c r="I30" s="63">
        <f t="shared" ref="I30" si="9">D30-G30</f>
        <v>0</v>
      </c>
      <c r="J30" s="40"/>
    </row>
    <row r="31" spans="1:11" ht="22.2" customHeight="1">
      <c r="A31" s="33"/>
      <c r="C31" s="1" t="s">
        <v>2</v>
      </c>
      <c r="D31" s="55"/>
      <c r="E31" s="3"/>
      <c r="F31" s="1"/>
      <c r="G31" s="51"/>
      <c r="H31" s="51"/>
      <c r="I31" s="13"/>
      <c r="J31" s="13"/>
    </row>
    <row r="32" spans="1:11" ht="16.8" customHeight="1">
      <c r="C32" s="2"/>
      <c r="D32" s="1"/>
      <c r="E32" s="1"/>
      <c r="F32" s="1"/>
      <c r="G32" s="1"/>
      <c r="H32" s="1"/>
      <c r="I32" s="1"/>
      <c r="J32" s="1"/>
    </row>
    <row r="33" spans="3:10" ht="16.8" customHeight="1">
      <c r="C33" s="7" t="s">
        <v>3</v>
      </c>
      <c r="D33" s="6">
        <f>D8+D10+D12+D14+D16+D18+D20+D22+D24+D26+D28+D30</f>
        <v>5.3429000000000002</v>
      </c>
      <c r="E33" s="8">
        <f>SUM(E8,E10,E12,E14,E16,E18,E20,E22,E24,E26,E28,E30)</f>
        <v>87.664000000000001</v>
      </c>
      <c r="F33" s="8"/>
      <c r="G33" s="6">
        <f>G8+G10+G12+G14+G16+G18+G20+G22+G24+G26+G28+G30</f>
        <v>5.367</v>
      </c>
      <c r="H33" s="8">
        <f>SUM(H8,H10,H12,H14,H16,H18,H20,H22,H24,H26,H28,H30)</f>
        <v>87.758999999999986</v>
      </c>
      <c r="J33" s="7" t="s">
        <v>6</v>
      </c>
    </row>
    <row r="34" spans="3:10" ht="16.8" customHeight="1">
      <c r="C34" s="7" t="s">
        <v>4</v>
      </c>
      <c r="D34" s="6">
        <f>D9+D11+D13+D15+D17+D19+D21+D23+D25+D27+D29+D31</f>
        <v>6.2664999999999997</v>
      </c>
      <c r="E34" s="6">
        <f>SUM(E9,E11,E13,E15,E17,E19,E21,E23,E25,E27,E29,E31)</f>
        <v>84.048000000000002</v>
      </c>
      <c r="G34" s="6">
        <f>G9+G11+G13+G15+G17+G19+G21+G23+G25+G27+G29+G31</f>
        <v>6.0271000000000008</v>
      </c>
      <c r="H34" s="6">
        <f>SUM(H9,H11,H13,H15,H17,H19,H21,H23,H25,H27,H29,H31)</f>
        <v>93.390999999999991</v>
      </c>
      <c r="J34" s="7" t="s">
        <v>5</v>
      </c>
    </row>
    <row r="35" spans="3:10" ht="16.8" customHeight="1">
      <c r="D35" s="6">
        <f>D33-D34</f>
        <v>-0.92359999999999953</v>
      </c>
      <c r="E35" s="9"/>
      <c r="F35" s="9"/>
      <c r="G35" s="6">
        <f>G33-G34</f>
        <v>-0.6601000000000008</v>
      </c>
      <c r="H35" s="9"/>
      <c r="J35" s="7" t="s">
        <v>7</v>
      </c>
    </row>
  </sheetData>
  <mergeCells count="42">
    <mergeCell ref="A30:A31"/>
    <mergeCell ref="K16:K17"/>
    <mergeCell ref="J23:J24"/>
    <mergeCell ref="A24:A25"/>
    <mergeCell ref="B25:B26"/>
    <mergeCell ref="J25:J26"/>
    <mergeCell ref="A26:A27"/>
    <mergeCell ref="B27:B28"/>
    <mergeCell ref="J27:J28"/>
    <mergeCell ref="A28:A29"/>
    <mergeCell ref="B29:B30"/>
    <mergeCell ref="J29:J30"/>
    <mergeCell ref="B17:B18"/>
    <mergeCell ref="J17:J18"/>
    <mergeCell ref="A18:A19"/>
    <mergeCell ref="B19:B20"/>
    <mergeCell ref="J19:J20"/>
    <mergeCell ref="A20:A21"/>
    <mergeCell ref="B21:B22"/>
    <mergeCell ref="J21:J22"/>
    <mergeCell ref="A22:A23"/>
    <mergeCell ref="B23:B24"/>
    <mergeCell ref="J11:J12"/>
    <mergeCell ref="A12:A13"/>
    <mergeCell ref="K12:K13"/>
    <mergeCell ref="B13:B14"/>
    <mergeCell ref="J13:J14"/>
    <mergeCell ref="A14:A15"/>
    <mergeCell ref="K14:K15"/>
    <mergeCell ref="B15:B16"/>
    <mergeCell ref="J15:J16"/>
    <mergeCell ref="A16:A17"/>
    <mergeCell ref="B1:C1"/>
    <mergeCell ref="D1:E1"/>
    <mergeCell ref="G1:H1"/>
    <mergeCell ref="A8:A9"/>
    <mergeCell ref="K8:K9"/>
    <mergeCell ref="B9:B10"/>
    <mergeCell ref="J9:J10"/>
    <mergeCell ref="A10:A11"/>
    <mergeCell ref="K10:K11"/>
    <mergeCell ref="B11:B1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19157-FD1D-4384-959B-10859C58B7F1}">
  <dimension ref="A1:L36"/>
  <sheetViews>
    <sheetView topLeftCell="A7" zoomScale="145" zoomScaleNormal="145" workbookViewId="0">
      <selection activeCell="J11" sqref="J11:J12"/>
    </sheetView>
  </sheetViews>
  <sheetFormatPr baseColWidth="10" defaultRowHeight="16.8" customHeight="1"/>
  <cols>
    <col min="1" max="1" width="5.6640625" style="6" customWidth="1"/>
    <col min="2" max="3" width="11.5546875" style="6"/>
    <col min="4" max="5" width="13.33203125" style="6" customWidth="1"/>
    <col min="6" max="6" width="1.5546875" style="6" customWidth="1"/>
    <col min="7" max="8" width="13.33203125" style="6" customWidth="1"/>
    <col min="9" max="9" width="11.109375" style="6" customWidth="1"/>
    <col min="10" max="10" width="9.109375" style="6" bestFit="1" customWidth="1"/>
    <col min="11" max="16384" width="11.5546875" style="6"/>
  </cols>
  <sheetData>
    <row r="1" spans="1:12" ht="20.399999999999999" customHeight="1">
      <c r="A1" s="26" t="s">
        <v>19</v>
      </c>
      <c r="B1" s="42">
        <v>45946</v>
      </c>
      <c r="C1" s="43"/>
      <c r="D1" s="36" t="s">
        <v>13</v>
      </c>
      <c r="E1" s="37"/>
      <c r="F1" s="1"/>
      <c r="G1" s="38" t="s">
        <v>14</v>
      </c>
      <c r="H1" s="45"/>
      <c r="I1" s="47" t="s">
        <v>31</v>
      </c>
      <c r="J1" s="48">
        <v>1</v>
      </c>
    </row>
    <row r="2" spans="1:12" ht="20.399999999999999" customHeight="1" thickBot="1">
      <c r="A2" s="27" t="s">
        <v>20</v>
      </c>
      <c r="C2" s="61" t="s">
        <v>39</v>
      </c>
      <c r="D2" s="44" t="s">
        <v>8</v>
      </c>
      <c r="E2" s="18" t="s">
        <v>9</v>
      </c>
      <c r="F2" s="14"/>
      <c r="G2" s="21" t="s">
        <v>8</v>
      </c>
      <c r="H2" s="46" t="s">
        <v>9</v>
      </c>
      <c r="I2" s="49" t="s">
        <v>32</v>
      </c>
      <c r="J2" s="50">
        <v>1</v>
      </c>
    </row>
    <row r="3" spans="1:12" ht="20.399999999999999" customHeight="1">
      <c r="A3" s="27" t="s">
        <v>21</v>
      </c>
      <c r="C3" s="61" t="s">
        <v>42</v>
      </c>
      <c r="D3" s="17" t="s">
        <v>8</v>
      </c>
      <c r="E3" s="18" t="s">
        <v>10</v>
      </c>
      <c r="F3" s="14"/>
      <c r="G3" s="21" t="s">
        <v>30</v>
      </c>
      <c r="H3" s="22" t="s">
        <v>10</v>
      </c>
    </row>
    <row r="4" spans="1:12" ht="20.399999999999999" customHeight="1">
      <c r="A4" s="27" t="s">
        <v>22</v>
      </c>
      <c r="C4" s="61" t="s">
        <v>40</v>
      </c>
      <c r="D4" s="17" t="s">
        <v>30</v>
      </c>
      <c r="E4" s="18" t="s">
        <v>11</v>
      </c>
      <c r="F4" s="14"/>
      <c r="G4" s="21" t="s">
        <v>8</v>
      </c>
      <c r="H4" s="22" t="s">
        <v>11</v>
      </c>
    </row>
    <row r="5" spans="1:12" ht="20.399999999999999" customHeight="1">
      <c r="A5" s="28" t="s">
        <v>23</v>
      </c>
      <c r="B5" s="29"/>
      <c r="C5" s="64" t="s">
        <v>41</v>
      </c>
      <c r="D5" s="19" t="s">
        <v>8</v>
      </c>
      <c r="E5" s="20" t="s">
        <v>12</v>
      </c>
      <c r="F5" s="14"/>
      <c r="G5" s="23" t="s">
        <v>8</v>
      </c>
      <c r="H5" s="24" t="s">
        <v>12</v>
      </c>
    </row>
    <row r="6" spans="1:12" ht="8.4" customHeight="1">
      <c r="D6" s="25"/>
      <c r="E6" s="14"/>
      <c r="F6" s="14"/>
      <c r="G6" s="25"/>
      <c r="H6" s="14"/>
    </row>
    <row r="7" spans="1:12" s="1" customFormat="1" ht="22.8" customHeight="1">
      <c r="A7" s="32" t="s">
        <v>18</v>
      </c>
      <c r="B7" s="32" t="s">
        <v>0</v>
      </c>
      <c r="C7" s="32" t="s">
        <v>26</v>
      </c>
      <c r="D7" s="10" t="s">
        <v>15</v>
      </c>
      <c r="E7" s="10" t="s">
        <v>16</v>
      </c>
      <c r="F7" s="15"/>
      <c r="G7" s="11" t="s">
        <v>15</v>
      </c>
      <c r="H7" s="11" t="s">
        <v>16</v>
      </c>
      <c r="I7" s="12" t="s">
        <v>24</v>
      </c>
      <c r="J7" s="12" t="s">
        <v>17</v>
      </c>
      <c r="K7" s="56" t="s">
        <v>35</v>
      </c>
    </row>
    <row r="8" spans="1:12" ht="22.2" customHeight="1" thickBot="1">
      <c r="A8" s="33">
        <v>1</v>
      </c>
      <c r="B8" s="31" t="s">
        <v>47</v>
      </c>
      <c r="C8" s="2" t="s">
        <v>1</v>
      </c>
      <c r="D8" s="55">
        <v>1.6805000000000001</v>
      </c>
      <c r="E8" s="3">
        <v>21.061</v>
      </c>
      <c r="F8" s="16"/>
      <c r="G8" s="53">
        <f>D8</f>
        <v>1.6805000000000001</v>
      </c>
      <c r="H8" s="52">
        <f>E8</f>
        <v>21.061</v>
      </c>
      <c r="I8" s="13"/>
      <c r="J8" s="13"/>
      <c r="K8" s="59">
        <f>ABS(AVERAGE(E8,H8)-AVERAGE(E9,H9))/AVERAGE(E8,E9,H8,H9)</f>
        <v>9.8336156221978499E-2</v>
      </c>
      <c r="L8" s="6">
        <v>34.579000000000001</v>
      </c>
    </row>
    <row r="9" spans="1:12" ht="22.2" customHeight="1">
      <c r="A9" s="33"/>
      <c r="B9" s="34" t="s">
        <v>25</v>
      </c>
      <c r="C9" s="1" t="s">
        <v>2</v>
      </c>
      <c r="D9" s="55">
        <v>1.5682</v>
      </c>
      <c r="E9" s="3">
        <v>19.077000000000002</v>
      </c>
      <c r="F9" s="1"/>
      <c r="G9" s="54">
        <v>1.5545</v>
      </c>
      <c r="H9" s="5">
        <v>19.097000000000001</v>
      </c>
      <c r="I9" s="62">
        <f>D9-G9</f>
        <v>1.3700000000000045E-2</v>
      </c>
      <c r="J9" s="57">
        <f>ABS(I10-I9)*1000</f>
        <v>9.9999999999988987E-2</v>
      </c>
      <c r="K9" s="60"/>
    </row>
    <row r="10" spans="1:12" ht="22.2" customHeight="1" thickBot="1">
      <c r="A10" s="33">
        <v>2</v>
      </c>
      <c r="B10" s="35"/>
      <c r="C10" s="2" t="s">
        <v>1</v>
      </c>
      <c r="D10" s="55">
        <v>1.1704000000000001</v>
      </c>
      <c r="E10" s="3">
        <v>23.420999999999999</v>
      </c>
      <c r="F10" s="1"/>
      <c r="G10" s="54">
        <v>1.1568000000000001</v>
      </c>
      <c r="H10" s="4">
        <v>23.785</v>
      </c>
      <c r="I10" s="63">
        <f t="shared" ref="I10:I16" si="0">D10-G10</f>
        <v>1.3600000000000056E-2</v>
      </c>
      <c r="J10" s="58"/>
      <c r="K10" s="59">
        <f>ABS(AVERAGE(E10,H10)-AVERAGE(E11,H11))/AVERAGE(E10,E11,H10,H11)</f>
        <v>8.56233984271451E-2</v>
      </c>
    </row>
    <row r="11" spans="1:12" ht="22.2" customHeight="1">
      <c r="A11" s="33"/>
      <c r="B11" s="34" t="s">
        <v>25</v>
      </c>
      <c r="C11" s="1" t="s">
        <v>2</v>
      </c>
      <c r="D11" s="55">
        <v>1.4148000000000001</v>
      </c>
      <c r="E11" s="3">
        <v>21.686</v>
      </c>
      <c r="F11" s="1"/>
      <c r="G11" s="54">
        <v>1.4277</v>
      </c>
      <c r="H11" s="4">
        <v>21.643999999999998</v>
      </c>
      <c r="I11" s="62">
        <f>D11-G11</f>
        <v>-1.2899999999999912E-2</v>
      </c>
      <c r="J11" s="57">
        <f>ABS(I12-I11)*1000</f>
        <v>0.3999999999997339</v>
      </c>
      <c r="K11" s="60"/>
    </row>
    <row r="12" spans="1:12" ht="22.2" customHeight="1" thickBot="1">
      <c r="A12" s="33">
        <v>3</v>
      </c>
      <c r="B12" s="35"/>
      <c r="C12" s="2" t="s">
        <v>1</v>
      </c>
      <c r="D12" s="55">
        <v>1.3193999999999999</v>
      </c>
      <c r="E12" s="3">
        <v>25.113</v>
      </c>
      <c r="F12" s="1"/>
      <c r="G12" s="54">
        <v>1.3319000000000001</v>
      </c>
      <c r="H12" s="4">
        <v>25.097000000000001</v>
      </c>
      <c r="I12" s="63">
        <f t="shared" si="0"/>
        <v>-1.2500000000000178E-2</v>
      </c>
      <c r="J12" s="58"/>
      <c r="K12" s="59">
        <f>ABS(AVERAGE(E12,H12)-AVERAGE(E13,H17))/AVERAGE(E12,E13,H12,H17)</f>
        <v>0.35827883472057076</v>
      </c>
    </row>
    <row r="13" spans="1:12" ht="22.2" customHeight="1">
      <c r="A13" s="33"/>
      <c r="B13" s="34" t="s">
        <v>25</v>
      </c>
      <c r="C13" s="1" t="s">
        <v>2</v>
      </c>
      <c r="D13" s="55">
        <v>1.3775999999999999</v>
      </c>
      <c r="E13" s="3">
        <v>17.07</v>
      </c>
      <c r="F13" s="1"/>
      <c r="G13" s="54">
        <v>1.4053</v>
      </c>
      <c r="H13" s="4">
        <v>17.170000000000002</v>
      </c>
      <c r="I13" s="62">
        <f>D13-G13</f>
        <v>-2.7700000000000058E-2</v>
      </c>
      <c r="J13" s="57">
        <f>ABS(I14-I13)*1000</f>
        <v>9.9999999999988987E-2</v>
      </c>
      <c r="K13" s="60"/>
    </row>
    <row r="14" spans="1:12" ht="22.2" customHeight="1" thickBot="1">
      <c r="A14" s="33">
        <v>4</v>
      </c>
      <c r="B14" s="35"/>
      <c r="C14" s="2" t="s">
        <v>1</v>
      </c>
      <c r="D14" s="55">
        <v>1.3786</v>
      </c>
      <c r="E14" s="3">
        <v>9.7379999999999995</v>
      </c>
      <c r="F14" s="1"/>
      <c r="G14" s="54">
        <v>1.4064000000000001</v>
      </c>
      <c r="H14" s="4">
        <v>9.6660000000000004</v>
      </c>
      <c r="I14" s="63">
        <f t="shared" si="0"/>
        <v>-2.7800000000000047E-2</v>
      </c>
      <c r="J14" s="40"/>
      <c r="K14" s="59">
        <f>ABS(AVERAGE(E14,H14)-AVERAGE(E15,H15))/AVERAGE(E14,E15,H14,H15)</f>
        <v>0.1977573904179408</v>
      </c>
    </row>
    <row r="15" spans="1:12" ht="22.2" customHeight="1">
      <c r="A15" s="33"/>
      <c r="B15" s="34" t="s">
        <v>48</v>
      </c>
      <c r="C15" s="1" t="s">
        <v>2</v>
      </c>
      <c r="D15" s="55">
        <v>1.6513</v>
      </c>
      <c r="E15" s="3">
        <v>7.9560000000000004</v>
      </c>
      <c r="F15" s="1"/>
      <c r="G15" s="53">
        <f>D15</f>
        <v>1.6513</v>
      </c>
      <c r="H15" s="52">
        <f>E15</f>
        <v>7.9560000000000004</v>
      </c>
      <c r="I15" s="62">
        <f>D15-G15</f>
        <v>0</v>
      </c>
      <c r="J15" s="39">
        <f>ABS(I16-I15)*1000</f>
        <v>0</v>
      </c>
      <c r="K15" s="60"/>
      <c r="L15" s="6">
        <v>34.305999999999997</v>
      </c>
    </row>
    <row r="16" spans="1:12" ht="22.2" customHeight="1" thickBot="1">
      <c r="A16" s="33">
        <v>5</v>
      </c>
      <c r="B16" s="35"/>
      <c r="C16" s="2" t="s">
        <v>1</v>
      </c>
      <c r="D16" s="55"/>
      <c r="E16" s="3"/>
      <c r="F16" s="1"/>
      <c r="G16" s="54"/>
      <c r="H16" s="4"/>
      <c r="I16" s="63">
        <f t="shared" si="0"/>
        <v>0</v>
      </c>
      <c r="J16" s="40"/>
      <c r="K16" s="59" t="e">
        <f>ABS(AVERAGE(E16,H16)-AVERAGE(E17,H17))/AVERAGE(E16,E17,H16,H17)</f>
        <v>#DIV/0!</v>
      </c>
    </row>
    <row r="17" spans="1:11" ht="22.2" customHeight="1">
      <c r="A17" s="33"/>
      <c r="B17" s="34" t="s">
        <v>25</v>
      </c>
      <c r="C17" s="1" t="s">
        <v>2</v>
      </c>
      <c r="D17" s="55"/>
      <c r="E17" s="3"/>
      <c r="F17" s="1"/>
      <c r="G17" s="54"/>
      <c r="H17" s="4"/>
      <c r="I17" s="62">
        <f>D17-G17</f>
        <v>0</v>
      </c>
      <c r="J17" s="39">
        <f>ABS(I18-I17)*1000</f>
        <v>0</v>
      </c>
      <c r="K17" s="60"/>
    </row>
    <row r="18" spans="1:11" ht="22.2" customHeight="1" thickBot="1">
      <c r="A18" s="33">
        <v>6</v>
      </c>
      <c r="B18" s="35"/>
      <c r="C18" s="2" t="s">
        <v>1</v>
      </c>
      <c r="D18" s="55"/>
      <c r="E18" s="3"/>
      <c r="F18" s="1"/>
      <c r="G18" s="54"/>
      <c r="H18" s="4"/>
      <c r="I18" s="63">
        <f t="shared" ref="I16:I18" si="1">D18-G18</f>
        <v>0</v>
      </c>
      <c r="J18" s="40"/>
    </row>
    <row r="19" spans="1:11" ht="22.2" customHeight="1">
      <c r="A19" s="33"/>
      <c r="B19" s="34" t="s">
        <v>25</v>
      </c>
      <c r="C19" s="1" t="s">
        <v>2</v>
      </c>
      <c r="D19" s="55"/>
      <c r="E19" s="3"/>
      <c r="F19" s="1"/>
      <c r="G19" s="54"/>
      <c r="H19" s="4"/>
      <c r="I19" s="62">
        <f>D19-G19</f>
        <v>0</v>
      </c>
      <c r="J19" s="39">
        <f>ABS(I20-I19)*1000</f>
        <v>0</v>
      </c>
    </row>
    <row r="20" spans="1:11" ht="22.2" customHeight="1" thickBot="1">
      <c r="A20" s="33">
        <v>7</v>
      </c>
      <c r="B20" s="35"/>
      <c r="C20" s="2" t="s">
        <v>1</v>
      </c>
      <c r="D20" s="55"/>
      <c r="E20" s="3"/>
      <c r="F20" s="1"/>
      <c r="G20" s="54"/>
      <c r="H20" s="4"/>
      <c r="I20" s="63">
        <f t="shared" ref="I20" si="2">D20-G20</f>
        <v>0</v>
      </c>
      <c r="J20" s="40"/>
    </row>
    <row r="21" spans="1:11" ht="22.2" customHeight="1">
      <c r="A21" s="33"/>
      <c r="B21" s="34" t="s">
        <v>25</v>
      </c>
      <c r="C21" s="1" t="s">
        <v>2</v>
      </c>
      <c r="D21" s="55"/>
      <c r="E21" s="3"/>
      <c r="F21" s="1"/>
      <c r="G21" s="54"/>
      <c r="H21" s="4"/>
      <c r="I21" s="62">
        <f>D21-G21</f>
        <v>0</v>
      </c>
      <c r="J21" s="39">
        <f>ABS(I22-I21)*1000</f>
        <v>0</v>
      </c>
    </row>
    <row r="22" spans="1:11" ht="22.2" customHeight="1" thickBot="1">
      <c r="A22" s="33">
        <v>8</v>
      </c>
      <c r="B22" s="35"/>
      <c r="C22" s="2" t="s">
        <v>1</v>
      </c>
      <c r="D22" s="55"/>
      <c r="E22" s="3"/>
      <c r="F22" s="1"/>
      <c r="G22" s="54"/>
      <c r="H22" s="4"/>
      <c r="I22" s="63">
        <f t="shared" ref="I22" si="3">D22-G22</f>
        <v>0</v>
      </c>
      <c r="J22" s="40"/>
    </row>
    <row r="23" spans="1:11" ht="22.2" customHeight="1">
      <c r="A23" s="33"/>
      <c r="B23" s="34" t="s">
        <v>25</v>
      </c>
      <c r="C23" s="1" t="s">
        <v>2</v>
      </c>
      <c r="D23" s="55"/>
      <c r="E23" s="3"/>
      <c r="F23" s="1"/>
      <c r="G23" s="54"/>
      <c r="H23" s="4"/>
      <c r="I23" s="62">
        <f>D23-G23</f>
        <v>0</v>
      </c>
      <c r="J23" s="39">
        <f>ABS(I24-I23)*1000</f>
        <v>0</v>
      </c>
    </row>
    <row r="24" spans="1:11" ht="22.2" customHeight="1" thickBot="1">
      <c r="A24" s="33">
        <v>9</v>
      </c>
      <c r="B24" s="35"/>
      <c r="C24" s="2" t="s">
        <v>1</v>
      </c>
      <c r="D24" s="55"/>
      <c r="E24" s="3"/>
      <c r="F24" s="16"/>
      <c r="G24" s="54"/>
      <c r="H24" s="5"/>
      <c r="I24" s="63">
        <f t="shared" ref="I24" si="4">D24-G24</f>
        <v>0</v>
      </c>
      <c r="J24" s="40"/>
    </row>
    <row r="25" spans="1:11" ht="22.2" customHeight="1">
      <c r="A25" s="33"/>
      <c r="B25" s="34" t="s">
        <v>25</v>
      </c>
      <c r="C25" s="1" t="s">
        <v>2</v>
      </c>
      <c r="D25" s="55"/>
      <c r="E25" s="3"/>
      <c r="F25" s="1"/>
      <c r="G25" s="54"/>
      <c r="H25" s="4"/>
      <c r="I25" s="62">
        <f>D25-G25</f>
        <v>0</v>
      </c>
      <c r="J25" s="39">
        <f>ABS(I26-I25)*1000</f>
        <v>0</v>
      </c>
    </row>
    <row r="26" spans="1:11" ht="22.2" customHeight="1" thickBot="1">
      <c r="A26" s="33">
        <v>10</v>
      </c>
      <c r="B26" s="35"/>
      <c r="C26" s="2" t="s">
        <v>1</v>
      </c>
      <c r="D26" s="55"/>
      <c r="E26" s="3"/>
      <c r="F26" s="1"/>
      <c r="G26" s="54"/>
      <c r="H26" s="5"/>
      <c r="I26" s="63">
        <f t="shared" ref="I26" si="5">D26-G26</f>
        <v>0</v>
      </c>
      <c r="J26" s="40"/>
    </row>
    <row r="27" spans="1:11" ht="22.2" customHeight="1">
      <c r="A27" s="33"/>
      <c r="B27" s="34" t="s">
        <v>25</v>
      </c>
      <c r="C27" s="1" t="s">
        <v>2</v>
      </c>
      <c r="D27" s="55"/>
      <c r="E27" s="3"/>
      <c r="F27" s="1"/>
      <c r="G27" s="54"/>
      <c r="H27" s="4"/>
      <c r="I27" s="62">
        <f>D27-G27</f>
        <v>0</v>
      </c>
      <c r="J27" s="39">
        <f>ABS(I28-I27)*1000</f>
        <v>0</v>
      </c>
    </row>
    <row r="28" spans="1:11" ht="22.2" customHeight="1" thickBot="1">
      <c r="A28" s="33">
        <v>11</v>
      </c>
      <c r="B28" s="35"/>
      <c r="C28" s="2" t="s">
        <v>1</v>
      </c>
      <c r="D28" s="55"/>
      <c r="E28" s="3"/>
      <c r="F28" s="1"/>
      <c r="G28" s="54"/>
      <c r="H28" s="5"/>
      <c r="I28" s="63">
        <f t="shared" ref="I28" si="6">D28-G28</f>
        <v>0</v>
      </c>
      <c r="J28" s="40"/>
    </row>
    <row r="29" spans="1:11" ht="22.2" customHeight="1">
      <c r="A29" s="33"/>
      <c r="B29" s="34" t="s">
        <v>25</v>
      </c>
      <c r="C29" s="1" t="s">
        <v>2</v>
      </c>
      <c r="D29" s="55"/>
      <c r="E29" s="3"/>
      <c r="F29" s="1"/>
      <c r="G29" s="54"/>
      <c r="H29" s="4"/>
      <c r="I29" s="62">
        <f>D29-G29</f>
        <v>0</v>
      </c>
      <c r="J29" s="39">
        <f>ABS(I30-I29)*1000</f>
        <v>0</v>
      </c>
    </row>
    <row r="30" spans="1:11" ht="22.2" customHeight="1" thickBot="1">
      <c r="A30" s="33">
        <v>12</v>
      </c>
      <c r="B30" s="35"/>
      <c r="C30" s="2" t="s">
        <v>1</v>
      </c>
      <c r="D30" s="55"/>
      <c r="E30" s="3"/>
      <c r="F30" s="1"/>
      <c r="G30" s="54"/>
      <c r="H30" s="4"/>
      <c r="I30" s="63">
        <f t="shared" ref="I30" si="7">D30-G30</f>
        <v>0</v>
      </c>
      <c r="J30" s="40"/>
    </row>
    <row r="31" spans="1:11" ht="22.2" customHeight="1">
      <c r="A31" s="33"/>
      <c r="C31" s="1" t="s">
        <v>2</v>
      </c>
      <c r="D31" s="55"/>
      <c r="E31" s="3"/>
      <c r="F31" s="1"/>
      <c r="G31" s="51"/>
      <c r="H31" s="51"/>
      <c r="I31" s="13"/>
      <c r="J31" s="13"/>
    </row>
    <row r="32" spans="1:11" ht="16.8" customHeight="1">
      <c r="C32" s="2"/>
      <c r="D32" s="1"/>
      <c r="E32" s="1"/>
      <c r="F32" s="1"/>
      <c r="G32" s="1"/>
      <c r="H32" s="1"/>
      <c r="I32" s="1"/>
      <c r="J32" s="1"/>
    </row>
    <row r="33" spans="3:12" ht="16.8" customHeight="1">
      <c r="C33" s="7" t="s">
        <v>3</v>
      </c>
      <c r="D33" s="65">
        <f>D8+D10+D12+D14+D16+D18+D20+D22+D24+D26+D28+D30</f>
        <v>5.5488999999999997</v>
      </c>
      <c r="E33" s="65">
        <f>SUM(E8,E10,E12,E14,E16,E18,E20,E22,E24,E26,E28,E30)</f>
        <v>79.332999999999998</v>
      </c>
      <c r="F33" s="65"/>
      <c r="G33" s="65">
        <f>G8+G10+G12+G14+G16+G18+G20+G22+G24+G26+G28+G30</f>
        <v>5.5755999999999997</v>
      </c>
      <c r="H33" s="65">
        <f>SUM(H8,H10,H12,H14,H16,H18,H20,H22,H24,H26,H28,H30)</f>
        <v>79.609000000000009</v>
      </c>
      <c r="J33" s="7" t="s">
        <v>6</v>
      </c>
    </row>
    <row r="34" spans="3:12" ht="16.8" customHeight="1">
      <c r="C34" s="7" t="s">
        <v>4</v>
      </c>
      <c r="D34" s="65">
        <f>D9+D11+D13+D15+D17+D19+D21+D23+D25+D27+D29+D31</f>
        <v>6.0118999999999998</v>
      </c>
      <c r="E34" s="65">
        <f>SUM(E9,E11,E13,E15,E17,E19,E21,E23,E25,E27,E29,E31)</f>
        <v>65.789000000000001</v>
      </c>
      <c r="F34" s="65"/>
      <c r="G34" s="65">
        <f>G9+G11+G13+G15+G17+G19+G21+G23+G25+G27+G29+G31</f>
        <v>6.0387999999999993</v>
      </c>
      <c r="H34" s="65">
        <f>SUM(H9,H11,H13,H15,H17,H19,H21,H23,H25,H27,H29,H31)</f>
        <v>65.867000000000004</v>
      </c>
      <c r="J34" s="7" t="s">
        <v>5</v>
      </c>
    </row>
    <row r="35" spans="3:12" ht="16.8" customHeight="1">
      <c r="D35" s="65">
        <f>D33-D34</f>
        <v>-0.46300000000000008</v>
      </c>
      <c r="E35" s="65"/>
      <c r="F35" s="65"/>
      <c r="G35" s="65">
        <f>G33-G34</f>
        <v>-0.46319999999999961</v>
      </c>
      <c r="H35" s="65"/>
      <c r="J35" s="7" t="s">
        <v>7</v>
      </c>
      <c r="L35" s="6">
        <f>L15-L8</f>
        <v>-0.27300000000000324</v>
      </c>
    </row>
    <row r="36" spans="3:12" ht="16.8" customHeight="1">
      <c r="I36" s="65">
        <f>AVERAGE((E33+E34),(H33+H34))</f>
        <v>145.29900000000001</v>
      </c>
    </row>
  </sheetData>
  <mergeCells count="42">
    <mergeCell ref="J29:J30"/>
    <mergeCell ref="A30:A31"/>
    <mergeCell ref="B23:B24"/>
    <mergeCell ref="J23:J24"/>
    <mergeCell ref="A24:A25"/>
    <mergeCell ref="B25:B26"/>
    <mergeCell ref="J25:J26"/>
    <mergeCell ref="A26:A27"/>
    <mergeCell ref="B27:B28"/>
    <mergeCell ref="J27:J28"/>
    <mergeCell ref="A28:A29"/>
    <mergeCell ref="B29:B30"/>
    <mergeCell ref="K16:K17"/>
    <mergeCell ref="B17:B18"/>
    <mergeCell ref="J17:J18"/>
    <mergeCell ref="A18:A19"/>
    <mergeCell ref="B19:B20"/>
    <mergeCell ref="J19:J20"/>
    <mergeCell ref="A20:A21"/>
    <mergeCell ref="B21:B22"/>
    <mergeCell ref="J21:J22"/>
    <mergeCell ref="A22:A23"/>
    <mergeCell ref="J11:J12"/>
    <mergeCell ref="A12:A13"/>
    <mergeCell ref="K12:K13"/>
    <mergeCell ref="B13:B14"/>
    <mergeCell ref="J13:J14"/>
    <mergeCell ref="A14:A15"/>
    <mergeCell ref="K14:K15"/>
    <mergeCell ref="B15:B16"/>
    <mergeCell ref="J15:J16"/>
    <mergeCell ref="A16:A17"/>
    <mergeCell ref="B1:C1"/>
    <mergeCell ref="D1:E1"/>
    <mergeCell ref="G1:H1"/>
    <mergeCell ref="A8:A9"/>
    <mergeCell ref="K8:K9"/>
    <mergeCell ref="B9:B10"/>
    <mergeCell ref="J9:J10"/>
    <mergeCell ref="A10:A11"/>
    <mergeCell ref="K10:K11"/>
    <mergeCell ref="B11:B1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9E2C0-1E0F-4A41-ABCD-0CA1593B21C1}">
  <dimension ref="A1:L35"/>
  <sheetViews>
    <sheetView topLeftCell="A4" zoomScale="145" zoomScaleNormal="145" workbookViewId="0">
      <selection activeCell="H11" sqref="H11"/>
    </sheetView>
  </sheetViews>
  <sheetFormatPr baseColWidth="10" defaultRowHeight="16.8" customHeight="1"/>
  <cols>
    <col min="1" max="1" width="5.6640625" style="6" customWidth="1"/>
    <col min="2" max="3" width="11.5546875" style="6"/>
    <col min="4" max="5" width="13.33203125" style="6" customWidth="1"/>
    <col min="6" max="6" width="1.5546875" style="6" customWidth="1"/>
    <col min="7" max="8" width="13.33203125" style="6" customWidth="1"/>
    <col min="9" max="9" width="11.109375" style="6" customWidth="1"/>
    <col min="10" max="10" width="9.109375" style="6" bestFit="1" customWidth="1"/>
    <col min="11" max="16384" width="11.5546875" style="6"/>
  </cols>
  <sheetData>
    <row r="1" spans="1:12" ht="20.399999999999999" customHeight="1">
      <c r="A1" s="26" t="s">
        <v>19</v>
      </c>
      <c r="B1" s="42"/>
      <c r="C1" s="43"/>
      <c r="D1" s="36" t="s">
        <v>13</v>
      </c>
      <c r="E1" s="37"/>
      <c r="F1" s="1"/>
      <c r="G1" s="38" t="s">
        <v>14</v>
      </c>
      <c r="H1" s="45"/>
      <c r="I1" s="47" t="s">
        <v>31</v>
      </c>
      <c r="J1" s="48">
        <v>1</v>
      </c>
    </row>
    <row r="2" spans="1:12" ht="20.399999999999999" customHeight="1" thickBot="1">
      <c r="A2" s="27" t="s">
        <v>20</v>
      </c>
      <c r="C2" s="61"/>
      <c r="D2" s="44" t="s">
        <v>8</v>
      </c>
      <c r="E2" s="18" t="s">
        <v>9</v>
      </c>
      <c r="F2" s="14"/>
      <c r="G2" s="21" t="s">
        <v>8</v>
      </c>
      <c r="H2" s="46" t="s">
        <v>9</v>
      </c>
      <c r="I2" s="49" t="s">
        <v>32</v>
      </c>
      <c r="J2" s="50">
        <v>1</v>
      </c>
    </row>
    <row r="3" spans="1:12" ht="20.399999999999999" customHeight="1">
      <c r="A3" s="27" t="s">
        <v>21</v>
      </c>
      <c r="C3" s="61" t="s">
        <v>51</v>
      </c>
      <c r="D3" s="17" t="s">
        <v>30</v>
      </c>
      <c r="E3" s="18" t="s">
        <v>10</v>
      </c>
      <c r="F3" s="14"/>
      <c r="G3" s="21" t="s">
        <v>8</v>
      </c>
      <c r="H3" s="22" t="s">
        <v>10</v>
      </c>
    </row>
    <row r="4" spans="1:12" ht="20.399999999999999" customHeight="1">
      <c r="A4" s="27" t="s">
        <v>22</v>
      </c>
      <c r="C4" s="61" t="s">
        <v>49</v>
      </c>
      <c r="D4" s="17" t="s">
        <v>8</v>
      </c>
      <c r="E4" s="18" t="s">
        <v>11</v>
      </c>
      <c r="F4" s="14"/>
      <c r="G4" s="21" t="s">
        <v>8</v>
      </c>
      <c r="H4" s="22" t="s">
        <v>11</v>
      </c>
    </row>
    <row r="5" spans="1:12" ht="20.399999999999999" customHeight="1">
      <c r="A5" s="28" t="s">
        <v>23</v>
      </c>
      <c r="B5" s="29"/>
      <c r="C5" s="64" t="s">
        <v>52</v>
      </c>
      <c r="D5" s="19" t="s">
        <v>8</v>
      </c>
      <c r="E5" s="20" t="s">
        <v>12</v>
      </c>
      <c r="F5" s="14"/>
      <c r="G5" s="23" t="s">
        <v>30</v>
      </c>
      <c r="H5" s="24" t="s">
        <v>12</v>
      </c>
    </row>
    <row r="6" spans="1:12" ht="8.4" customHeight="1">
      <c r="D6" s="25"/>
      <c r="E6" s="14"/>
      <c r="F6" s="14"/>
      <c r="G6" s="25"/>
      <c r="H6" s="14"/>
    </row>
    <row r="7" spans="1:12" s="1" customFormat="1" ht="22.8" customHeight="1">
      <c r="A7" s="32" t="s">
        <v>18</v>
      </c>
      <c r="B7" s="32" t="s">
        <v>0</v>
      </c>
      <c r="C7" s="32" t="s">
        <v>26</v>
      </c>
      <c r="D7" s="10" t="s">
        <v>15</v>
      </c>
      <c r="E7" s="10" t="s">
        <v>16</v>
      </c>
      <c r="F7" s="15"/>
      <c r="G7" s="11" t="s">
        <v>15</v>
      </c>
      <c r="H7" s="11" t="s">
        <v>16</v>
      </c>
      <c r="I7" s="12" t="s">
        <v>24</v>
      </c>
      <c r="J7" s="12" t="s">
        <v>17</v>
      </c>
      <c r="K7" s="56" t="s">
        <v>35</v>
      </c>
    </row>
    <row r="8" spans="1:12" ht="22.2" customHeight="1" thickBot="1">
      <c r="A8" s="33">
        <v>1</v>
      </c>
      <c r="B8" s="31" t="s">
        <v>33</v>
      </c>
      <c r="C8" s="2" t="s">
        <v>1</v>
      </c>
      <c r="D8" s="55">
        <v>1.3445</v>
      </c>
      <c r="E8" s="3">
        <v>11.26</v>
      </c>
      <c r="F8" s="16"/>
      <c r="G8" s="53">
        <f>D8</f>
        <v>1.3445</v>
      </c>
      <c r="H8" s="52">
        <v>11.836</v>
      </c>
      <c r="I8" s="13"/>
      <c r="J8" s="13"/>
      <c r="K8" s="59">
        <f>ABS(AVERAGE(E8,H8)-AVERAGE(E9,H9))/AVERAGE(E8,E9,H8,H9)</f>
        <v>0.22396524213237978</v>
      </c>
      <c r="L8" s="6">
        <v>34.305999999999997</v>
      </c>
    </row>
    <row r="9" spans="1:12" ht="22.2" customHeight="1">
      <c r="A9" s="33"/>
      <c r="B9" s="34" t="s">
        <v>25</v>
      </c>
      <c r="C9" s="1" t="s">
        <v>2</v>
      </c>
      <c r="D9" s="55">
        <v>1.7157</v>
      </c>
      <c r="E9" s="3">
        <v>11.941000000000001</v>
      </c>
      <c r="F9" s="1"/>
      <c r="G9" s="54">
        <v>1.1068</v>
      </c>
      <c r="H9" s="5">
        <v>16.98</v>
      </c>
      <c r="I9" s="62">
        <f>D9-G9</f>
        <v>0.6089</v>
      </c>
      <c r="J9" s="57">
        <f>ABS(I10-I9)*1000</f>
        <v>610.9</v>
      </c>
      <c r="K9" s="60"/>
    </row>
    <row r="10" spans="1:12" ht="22.2" customHeight="1" thickBot="1">
      <c r="A10" s="33">
        <v>2</v>
      </c>
      <c r="B10" s="35"/>
      <c r="C10" s="2" t="s">
        <v>1</v>
      </c>
      <c r="D10" s="55">
        <v>1.0029999999999999</v>
      </c>
      <c r="E10" s="3">
        <v>16.940999999999999</v>
      </c>
      <c r="F10" s="1"/>
      <c r="G10" s="54">
        <v>1.0049999999999999</v>
      </c>
      <c r="H10" s="4">
        <v>21.263999999999999</v>
      </c>
      <c r="I10" s="63">
        <f t="shared" ref="I10:I16" si="0">D10-G10</f>
        <v>-2.0000000000000018E-3</v>
      </c>
      <c r="J10" s="58"/>
      <c r="K10" s="59">
        <f>ABS(AVERAGE(E10,H10)-AVERAGE(E11,H11))/AVERAGE(E10,E11,H10,H11)</f>
        <v>0.12241989384706113</v>
      </c>
    </row>
    <row r="11" spans="1:12" ht="22.2" customHeight="1">
      <c r="A11" s="33"/>
      <c r="B11" s="34" t="s">
        <v>25</v>
      </c>
      <c r="C11" s="1" t="s">
        <v>2</v>
      </c>
      <c r="D11" s="55">
        <v>1.2464999999999999</v>
      </c>
      <c r="E11" s="3">
        <v>27.326000000000001</v>
      </c>
      <c r="F11" s="1"/>
      <c r="G11" s="54">
        <v>1.2687999999999999</v>
      </c>
      <c r="H11" s="4">
        <v>15.861000000000001</v>
      </c>
      <c r="I11" s="62">
        <f>D11-G11</f>
        <v>-2.2299999999999986E-2</v>
      </c>
      <c r="J11" s="57">
        <f>ABS(I12-I11)*1000</f>
        <v>7.9000000000000181</v>
      </c>
      <c r="K11" s="60"/>
    </row>
    <row r="12" spans="1:12" ht="22.2" customHeight="1" thickBot="1">
      <c r="A12" s="33">
        <v>3</v>
      </c>
      <c r="B12" s="35"/>
      <c r="C12" s="2" t="s">
        <v>1</v>
      </c>
      <c r="D12" s="55">
        <v>1.0510999999999999</v>
      </c>
      <c r="E12" s="3">
        <v>19.864000000000001</v>
      </c>
      <c r="F12" s="1"/>
      <c r="G12" s="54">
        <v>1.0812999999999999</v>
      </c>
      <c r="H12" s="4">
        <v>24.198</v>
      </c>
      <c r="I12" s="63">
        <f t="shared" si="0"/>
        <v>-3.0200000000000005E-2</v>
      </c>
      <c r="J12" s="58"/>
      <c r="K12" s="59">
        <f>ABS(AVERAGE(E12,H12)-AVERAGE(E13,H17))/AVERAGE(E12,E13,H12,H17)</f>
        <v>0.10727415966386555</v>
      </c>
    </row>
    <row r="13" spans="1:12" ht="22.2" customHeight="1">
      <c r="A13" s="33"/>
      <c r="B13" s="34" t="s">
        <v>34</v>
      </c>
      <c r="C13" s="1" t="s">
        <v>2</v>
      </c>
      <c r="D13" s="55">
        <v>1.6182000000000001</v>
      </c>
      <c r="E13" s="3">
        <v>24.481999999999999</v>
      </c>
      <c r="F13" s="1"/>
      <c r="G13" s="53">
        <f>D13</f>
        <v>1.6182000000000001</v>
      </c>
      <c r="H13" s="52">
        <v>11.836</v>
      </c>
      <c r="I13" s="62">
        <f>D13-G13</f>
        <v>0</v>
      </c>
      <c r="J13" s="57">
        <f>ABS(I14-I13)*1000</f>
        <v>0</v>
      </c>
      <c r="K13" s="60"/>
      <c r="L13" s="6">
        <v>35.661000000000001</v>
      </c>
    </row>
    <row r="14" spans="1:12" ht="22.2" customHeight="1" thickBot="1">
      <c r="A14" s="33">
        <v>4</v>
      </c>
      <c r="B14" s="35"/>
      <c r="C14" s="2" t="s">
        <v>1</v>
      </c>
      <c r="D14" s="55"/>
      <c r="E14" s="3"/>
      <c r="F14" s="1"/>
      <c r="G14" s="54"/>
      <c r="H14" s="4"/>
      <c r="I14" s="63">
        <f t="shared" si="0"/>
        <v>0</v>
      </c>
      <c r="J14" s="40"/>
      <c r="K14" s="59" t="e">
        <f>ABS(AVERAGE(E14,H14)-AVERAGE(E15,H15))/AVERAGE(E14,E15,H14,H15)</f>
        <v>#DIV/0!</v>
      </c>
    </row>
    <row r="15" spans="1:12" ht="22.2" customHeight="1">
      <c r="A15" s="33"/>
      <c r="B15" s="34" t="s">
        <v>25</v>
      </c>
      <c r="C15" s="1" t="s">
        <v>2</v>
      </c>
      <c r="D15" s="55"/>
      <c r="E15" s="3"/>
      <c r="F15" s="1"/>
      <c r="G15" s="54"/>
      <c r="H15" s="4"/>
      <c r="I15" s="62">
        <f>D15-G15</f>
        <v>0</v>
      </c>
      <c r="J15" s="39">
        <f>ABS(I16-I15)*1000</f>
        <v>0</v>
      </c>
      <c r="K15" s="60"/>
    </row>
    <row r="16" spans="1:12" ht="22.2" customHeight="1" thickBot="1">
      <c r="A16" s="33">
        <v>5</v>
      </c>
      <c r="B16" s="35"/>
      <c r="C16" s="2" t="s">
        <v>1</v>
      </c>
      <c r="D16" s="55"/>
      <c r="E16" s="3"/>
      <c r="F16" s="1"/>
      <c r="G16" s="54"/>
      <c r="H16" s="4"/>
      <c r="I16" s="63">
        <f t="shared" si="0"/>
        <v>0</v>
      </c>
      <c r="J16" s="40"/>
      <c r="K16" s="59" t="e">
        <f>ABS(AVERAGE(E16,H16)-AVERAGE(E17,H17))/AVERAGE(E16,E17,H16,H17)</f>
        <v>#DIV/0!</v>
      </c>
    </row>
    <row r="17" spans="1:11" ht="22.2" customHeight="1">
      <c r="A17" s="33"/>
      <c r="B17" s="34" t="s">
        <v>25</v>
      </c>
      <c r="C17" s="1" t="s">
        <v>2</v>
      </c>
      <c r="D17" s="55"/>
      <c r="E17" s="3"/>
      <c r="F17" s="1"/>
      <c r="G17" s="54"/>
      <c r="H17" s="4"/>
      <c r="I17" s="62">
        <f>D17-G17</f>
        <v>0</v>
      </c>
      <c r="J17" s="39">
        <f>ABS(I18-I17)*1000</f>
        <v>0</v>
      </c>
      <c r="K17" s="60"/>
    </row>
    <row r="18" spans="1:11" ht="22.2" customHeight="1" thickBot="1">
      <c r="A18" s="33">
        <v>6</v>
      </c>
      <c r="B18" s="35"/>
      <c r="C18" s="2" t="s">
        <v>1</v>
      </c>
      <c r="D18" s="55"/>
      <c r="E18" s="3"/>
      <c r="F18" s="1"/>
      <c r="G18" s="54"/>
      <c r="H18" s="4"/>
      <c r="I18" s="63">
        <f t="shared" ref="I18:I20" si="1">D18-G18</f>
        <v>0</v>
      </c>
      <c r="J18" s="40"/>
    </row>
    <row r="19" spans="1:11" ht="22.2" customHeight="1">
      <c r="A19" s="33"/>
      <c r="B19" s="34" t="s">
        <v>25</v>
      </c>
      <c r="C19" s="1" t="s">
        <v>2</v>
      </c>
      <c r="D19" s="55"/>
      <c r="E19" s="3"/>
      <c r="F19" s="1"/>
      <c r="G19" s="54"/>
      <c r="H19" s="4"/>
      <c r="I19" s="62">
        <f>D19-G19</f>
        <v>0</v>
      </c>
      <c r="J19" s="39">
        <f>ABS(I20-I19)*1000</f>
        <v>0</v>
      </c>
    </row>
    <row r="20" spans="1:11" ht="22.2" customHeight="1" thickBot="1">
      <c r="A20" s="33">
        <v>7</v>
      </c>
      <c r="B20" s="35"/>
      <c r="C20" s="2" t="s">
        <v>1</v>
      </c>
      <c r="D20" s="55"/>
      <c r="E20" s="3"/>
      <c r="F20" s="1"/>
      <c r="G20" s="54"/>
      <c r="H20" s="4"/>
      <c r="I20" s="63">
        <f t="shared" ref="I20" si="2">D20-G20</f>
        <v>0</v>
      </c>
      <c r="J20" s="40"/>
    </row>
    <row r="21" spans="1:11" ht="22.2" customHeight="1">
      <c r="A21" s="33"/>
      <c r="B21" s="34" t="s">
        <v>25</v>
      </c>
      <c r="C21" s="1" t="s">
        <v>2</v>
      </c>
      <c r="D21" s="55"/>
      <c r="E21" s="3"/>
      <c r="F21" s="1"/>
      <c r="G21" s="54"/>
      <c r="H21" s="4"/>
      <c r="I21" s="62">
        <f>D21-G21</f>
        <v>0</v>
      </c>
      <c r="J21" s="39">
        <f>ABS(I22-I21)*1000</f>
        <v>0</v>
      </c>
    </row>
    <row r="22" spans="1:11" ht="22.2" customHeight="1" thickBot="1">
      <c r="A22" s="33">
        <v>8</v>
      </c>
      <c r="B22" s="35"/>
      <c r="C22" s="2" t="s">
        <v>1</v>
      </c>
      <c r="D22" s="55"/>
      <c r="E22" s="3"/>
      <c r="F22" s="1"/>
      <c r="G22" s="54"/>
      <c r="H22" s="4"/>
      <c r="I22" s="63">
        <f t="shared" ref="I22" si="3">D22-G22</f>
        <v>0</v>
      </c>
      <c r="J22" s="40"/>
    </row>
    <row r="23" spans="1:11" ht="22.2" customHeight="1">
      <c r="A23" s="33"/>
      <c r="B23" s="34" t="s">
        <v>25</v>
      </c>
      <c r="C23" s="1" t="s">
        <v>2</v>
      </c>
      <c r="D23" s="55"/>
      <c r="E23" s="3"/>
      <c r="F23" s="1"/>
      <c r="G23" s="54"/>
      <c r="H23" s="4"/>
      <c r="I23" s="62">
        <f>D23-G23</f>
        <v>0</v>
      </c>
      <c r="J23" s="39">
        <f>ABS(I24-I23)*1000</f>
        <v>0</v>
      </c>
    </row>
    <row r="24" spans="1:11" ht="22.2" customHeight="1" thickBot="1">
      <c r="A24" s="33">
        <v>9</v>
      </c>
      <c r="B24" s="35"/>
      <c r="C24" s="2" t="s">
        <v>1</v>
      </c>
      <c r="D24" s="55"/>
      <c r="E24" s="3"/>
      <c r="F24" s="16"/>
      <c r="G24" s="54"/>
      <c r="H24" s="5"/>
      <c r="I24" s="63">
        <f t="shared" ref="I24" si="4">D24-G24</f>
        <v>0</v>
      </c>
      <c r="J24" s="40"/>
    </row>
    <row r="25" spans="1:11" ht="22.2" customHeight="1">
      <c r="A25" s="33"/>
      <c r="B25" s="34" t="s">
        <v>25</v>
      </c>
      <c r="C25" s="1" t="s">
        <v>2</v>
      </c>
      <c r="D25" s="55"/>
      <c r="E25" s="3"/>
      <c r="F25" s="1"/>
      <c r="G25" s="54"/>
      <c r="H25" s="4"/>
      <c r="I25" s="62">
        <f>D25-G25</f>
        <v>0</v>
      </c>
      <c r="J25" s="39">
        <f>ABS(I26-I25)*1000</f>
        <v>0</v>
      </c>
    </row>
    <row r="26" spans="1:11" ht="22.2" customHeight="1" thickBot="1">
      <c r="A26" s="33">
        <v>10</v>
      </c>
      <c r="B26" s="35"/>
      <c r="C26" s="2" t="s">
        <v>1</v>
      </c>
      <c r="D26" s="55"/>
      <c r="E26" s="3"/>
      <c r="F26" s="1"/>
      <c r="G26" s="54"/>
      <c r="H26" s="5"/>
      <c r="I26" s="63">
        <f t="shared" ref="I26" si="5">D26-G26</f>
        <v>0</v>
      </c>
      <c r="J26" s="40"/>
    </row>
    <row r="27" spans="1:11" ht="22.2" customHeight="1">
      <c r="A27" s="33"/>
      <c r="B27" s="34" t="s">
        <v>25</v>
      </c>
      <c r="C27" s="1" t="s">
        <v>2</v>
      </c>
      <c r="D27" s="55"/>
      <c r="E27" s="3"/>
      <c r="F27" s="1"/>
      <c r="G27" s="54"/>
      <c r="H27" s="4"/>
      <c r="I27" s="62">
        <f>D27-G27</f>
        <v>0</v>
      </c>
      <c r="J27" s="39">
        <f>ABS(I28-I27)*1000</f>
        <v>0</v>
      </c>
    </row>
    <row r="28" spans="1:11" ht="22.2" customHeight="1" thickBot="1">
      <c r="A28" s="33">
        <v>11</v>
      </c>
      <c r="B28" s="35"/>
      <c r="C28" s="2" t="s">
        <v>1</v>
      </c>
      <c r="D28" s="55"/>
      <c r="E28" s="3"/>
      <c r="F28" s="1"/>
      <c r="G28" s="54"/>
      <c r="H28" s="5"/>
      <c r="I28" s="63">
        <f t="shared" ref="I28" si="6">D28-G28</f>
        <v>0</v>
      </c>
      <c r="J28" s="40"/>
    </row>
    <row r="29" spans="1:11" ht="22.2" customHeight="1">
      <c r="A29" s="33"/>
      <c r="B29" s="34" t="s">
        <v>25</v>
      </c>
      <c r="C29" s="1" t="s">
        <v>2</v>
      </c>
      <c r="D29" s="55"/>
      <c r="E29" s="3"/>
      <c r="F29" s="1"/>
      <c r="G29" s="54"/>
      <c r="H29" s="4"/>
      <c r="I29" s="62">
        <f>D29-G29</f>
        <v>0</v>
      </c>
      <c r="J29" s="39">
        <f>ABS(I30-I29)*1000</f>
        <v>0</v>
      </c>
    </row>
    <row r="30" spans="1:11" ht="22.2" customHeight="1" thickBot="1">
      <c r="A30" s="33">
        <v>12</v>
      </c>
      <c r="B30" s="35"/>
      <c r="C30" s="2" t="s">
        <v>1</v>
      </c>
      <c r="D30" s="55"/>
      <c r="E30" s="3"/>
      <c r="F30" s="1"/>
      <c r="G30" s="54"/>
      <c r="H30" s="4"/>
      <c r="I30" s="63">
        <f t="shared" ref="I30" si="7">D30-G30</f>
        <v>0</v>
      </c>
      <c r="J30" s="40"/>
    </row>
    <row r="31" spans="1:11" ht="22.2" customHeight="1">
      <c r="A31" s="33"/>
      <c r="C31" s="1" t="s">
        <v>2</v>
      </c>
      <c r="D31" s="55"/>
      <c r="E31" s="3"/>
      <c r="F31" s="1"/>
      <c r="G31" s="51"/>
      <c r="H31" s="51"/>
      <c r="I31" s="13"/>
      <c r="J31" s="13"/>
    </row>
    <row r="32" spans="1:11" ht="16.8" customHeight="1">
      <c r="C32" s="2"/>
      <c r="D32" s="1"/>
      <c r="E32" s="1"/>
      <c r="F32" s="1"/>
      <c r="G32" s="1"/>
      <c r="H32" s="1"/>
      <c r="I32" s="1"/>
      <c r="J32" s="1"/>
    </row>
    <row r="33" spans="3:12" ht="16.8" customHeight="1">
      <c r="C33" s="7" t="s">
        <v>3</v>
      </c>
      <c r="D33" s="6">
        <f>D8+D10+D12+D14+D16+D18+D20+D22+D24+D26+D28+D30</f>
        <v>3.3986000000000001</v>
      </c>
      <c r="E33" s="8">
        <f>SUM(E8,E10,E12,E14,E16,E18,E20,E22,E24,E26,E28,E30)</f>
        <v>48.064999999999998</v>
      </c>
      <c r="F33" s="8"/>
      <c r="G33" s="6">
        <f>G8+G10+G12+G14+G16+G18+G20+G22+G24+G26+G28+G30</f>
        <v>3.4307999999999996</v>
      </c>
      <c r="H33" s="8">
        <f>SUM(H8,H10,H12,H14,H16,H18,H20,H22,H24,H26,H28,H30)</f>
        <v>57.298000000000002</v>
      </c>
      <c r="J33" s="7" t="s">
        <v>6</v>
      </c>
      <c r="L33" s="6">
        <f>L13-L8</f>
        <v>1.355000000000004</v>
      </c>
    </row>
    <row r="34" spans="3:12" ht="16.8" customHeight="1">
      <c r="C34" s="7" t="s">
        <v>4</v>
      </c>
      <c r="D34" s="6">
        <f>D9+D11+D13+D15+D17+D19+D21+D23+D25+D27+D29+D31</f>
        <v>4.5804</v>
      </c>
      <c r="E34" s="6">
        <f>SUM(E9,E11,E13,E15,E17,E19,E21,E23,E25,E27,E29,E31)</f>
        <v>63.749000000000002</v>
      </c>
      <c r="G34" s="6">
        <f>G9+G11+G13+G15+G17+G19+G21+G23+G25+G27+G29+G31</f>
        <v>3.9938000000000002</v>
      </c>
      <c r="H34" s="6">
        <f>SUM(H9,H11,H13,H15,H17,H19,H21,H23,H25,H27,H29,H31)</f>
        <v>44.677</v>
      </c>
      <c r="J34" s="7" t="s">
        <v>5</v>
      </c>
    </row>
    <row r="35" spans="3:12" ht="16.8" customHeight="1">
      <c r="D35" s="6">
        <f>D33-D34</f>
        <v>-1.1818</v>
      </c>
      <c r="E35" s="9"/>
      <c r="F35" s="9"/>
      <c r="G35" s="6">
        <f>G33-G34</f>
        <v>-0.56300000000000061</v>
      </c>
      <c r="H35" s="9"/>
      <c r="J35" s="7" t="s">
        <v>7</v>
      </c>
    </row>
  </sheetData>
  <mergeCells count="42">
    <mergeCell ref="J29:J30"/>
    <mergeCell ref="A30:A31"/>
    <mergeCell ref="B23:B24"/>
    <mergeCell ref="J23:J24"/>
    <mergeCell ref="A24:A25"/>
    <mergeCell ref="B25:B26"/>
    <mergeCell ref="J25:J26"/>
    <mergeCell ref="A26:A27"/>
    <mergeCell ref="B27:B28"/>
    <mergeCell ref="J27:J28"/>
    <mergeCell ref="A28:A29"/>
    <mergeCell ref="B29:B30"/>
    <mergeCell ref="K16:K17"/>
    <mergeCell ref="B17:B18"/>
    <mergeCell ref="J17:J18"/>
    <mergeCell ref="A18:A19"/>
    <mergeCell ref="B19:B20"/>
    <mergeCell ref="J19:J20"/>
    <mergeCell ref="A20:A21"/>
    <mergeCell ref="B21:B22"/>
    <mergeCell ref="J21:J22"/>
    <mergeCell ref="A22:A23"/>
    <mergeCell ref="J11:J12"/>
    <mergeCell ref="A12:A13"/>
    <mergeCell ref="K12:K13"/>
    <mergeCell ref="B13:B14"/>
    <mergeCell ref="J13:J14"/>
    <mergeCell ref="A14:A15"/>
    <mergeCell ref="K14:K15"/>
    <mergeCell ref="B15:B16"/>
    <mergeCell ref="J15:J16"/>
    <mergeCell ref="A16:A17"/>
    <mergeCell ref="B1:C1"/>
    <mergeCell ref="D1:E1"/>
    <mergeCell ref="G1:H1"/>
    <mergeCell ref="A8:A9"/>
    <mergeCell ref="K8:K9"/>
    <mergeCell ref="B9:B10"/>
    <mergeCell ref="J9:J10"/>
    <mergeCell ref="A10:A11"/>
    <mergeCell ref="K10:K11"/>
    <mergeCell ref="B11:B1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2AD23-DE23-40D5-9794-6A929AB8FC16}">
  <dimension ref="A1:L35"/>
  <sheetViews>
    <sheetView topLeftCell="A25" zoomScale="145" zoomScaleNormal="145" workbookViewId="0">
      <selection activeCell="D14" sqref="D14"/>
    </sheetView>
  </sheetViews>
  <sheetFormatPr baseColWidth="10" defaultRowHeight="16.8" customHeight="1"/>
  <cols>
    <col min="1" max="1" width="5.6640625" style="6" customWidth="1"/>
    <col min="2" max="3" width="11.5546875" style="6"/>
    <col min="4" max="5" width="13.33203125" style="6" customWidth="1"/>
    <col min="6" max="6" width="1.5546875" style="6" customWidth="1"/>
    <col min="7" max="8" width="13.33203125" style="6" customWidth="1"/>
    <col min="9" max="9" width="11.109375" style="6" customWidth="1"/>
    <col min="10" max="10" width="9.109375" style="6" bestFit="1" customWidth="1"/>
    <col min="11" max="16384" width="11.5546875" style="6"/>
  </cols>
  <sheetData>
    <row r="1" spans="1:12" ht="20.399999999999999" customHeight="1">
      <c r="A1" s="26" t="s">
        <v>19</v>
      </c>
      <c r="B1" s="42"/>
      <c r="C1" s="43"/>
      <c r="D1" s="36" t="s">
        <v>13</v>
      </c>
      <c r="E1" s="37"/>
      <c r="F1" s="1"/>
      <c r="G1" s="38" t="s">
        <v>14</v>
      </c>
      <c r="H1" s="45"/>
      <c r="I1" s="47" t="s">
        <v>31</v>
      </c>
      <c r="J1" s="48">
        <v>1</v>
      </c>
    </row>
    <row r="2" spans="1:12" ht="20.399999999999999" customHeight="1" thickBot="1">
      <c r="A2" s="27" t="s">
        <v>20</v>
      </c>
      <c r="C2" s="61"/>
      <c r="D2" s="44" t="s">
        <v>8</v>
      </c>
      <c r="E2" s="18" t="s">
        <v>9</v>
      </c>
      <c r="F2" s="14"/>
      <c r="G2" s="21" t="s">
        <v>8</v>
      </c>
      <c r="H2" s="46" t="s">
        <v>9</v>
      </c>
      <c r="I2" s="49" t="s">
        <v>32</v>
      </c>
      <c r="J2" s="50">
        <v>1</v>
      </c>
    </row>
    <row r="3" spans="1:12" ht="20.399999999999999" customHeight="1">
      <c r="A3" s="27" t="s">
        <v>21</v>
      </c>
      <c r="C3" s="61" t="s">
        <v>50</v>
      </c>
      <c r="D3" s="17" t="s">
        <v>30</v>
      </c>
      <c r="E3" s="18" t="s">
        <v>10</v>
      </c>
      <c r="F3" s="14"/>
      <c r="G3" s="21" t="s">
        <v>8</v>
      </c>
      <c r="H3" s="22" t="s">
        <v>10</v>
      </c>
    </row>
    <row r="4" spans="1:12" ht="20.399999999999999" customHeight="1">
      <c r="A4" s="27" t="s">
        <v>22</v>
      </c>
      <c r="C4" s="61" t="s">
        <v>51</v>
      </c>
      <c r="D4" s="17" t="s">
        <v>8</v>
      </c>
      <c r="E4" s="18" t="s">
        <v>11</v>
      </c>
      <c r="F4" s="14"/>
      <c r="G4" s="21" t="s">
        <v>8</v>
      </c>
      <c r="H4" s="22" t="s">
        <v>11</v>
      </c>
    </row>
    <row r="5" spans="1:12" ht="20.399999999999999" customHeight="1">
      <c r="A5" s="28" t="s">
        <v>23</v>
      </c>
      <c r="B5" s="29"/>
      <c r="C5" s="64" t="s">
        <v>54</v>
      </c>
      <c r="D5" s="19" t="s">
        <v>8</v>
      </c>
      <c r="E5" s="20" t="s">
        <v>12</v>
      </c>
      <c r="F5" s="14"/>
      <c r="G5" s="23" t="s">
        <v>30</v>
      </c>
      <c r="H5" s="24" t="s">
        <v>12</v>
      </c>
    </row>
    <row r="6" spans="1:12" ht="8.4" customHeight="1">
      <c r="D6" s="25"/>
      <c r="E6" s="14"/>
      <c r="F6" s="14"/>
      <c r="G6" s="25"/>
      <c r="H6" s="14"/>
    </row>
    <row r="7" spans="1:12" s="1" customFormat="1" ht="22.8" customHeight="1">
      <c r="A7" s="32" t="s">
        <v>18</v>
      </c>
      <c r="B7" s="32" t="s">
        <v>0</v>
      </c>
      <c r="C7" s="32" t="s">
        <v>26</v>
      </c>
      <c r="D7" s="10" t="s">
        <v>15</v>
      </c>
      <c r="E7" s="10" t="s">
        <v>16</v>
      </c>
      <c r="F7" s="15"/>
      <c r="G7" s="11" t="s">
        <v>15</v>
      </c>
      <c r="H7" s="11" t="s">
        <v>16</v>
      </c>
      <c r="I7" s="12" t="s">
        <v>24</v>
      </c>
      <c r="J7" s="12" t="s">
        <v>17</v>
      </c>
      <c r="K7" s="56" t="s">
        <v>35</v>
      </c>
    </row>
    <row r="8" spans="1:12" ht="22.2" customHeight="1" thickBot="1">
      <c r="A8" s="33">
        <v>1</v>
      </c>
      <c r="B8" s="31" t="s">
        <v>53</v>
      </c>
      <c r="C8" s="2" t="s">
        <v>1</v>
      </c>
      <c r="D8" s="55">
        <v>1.601</v>
      </c>
      <c r="E8" s="3">
        <v>27.603999999999999</v>
      </c>
      <c r="F8" s="16"/>
      <c r="G8" s="53">
        <f>D8</f>
        <v>1.601</v>
      </c>
      <c r="H8" s="53">
        <f>E8</f>
        <v>27.603999999999999</v>
      </c>
      <c r="I8" s="13"/>
      <c r="J8" s="13"/>
      <c r="K8" s="59">
        <f>ABS(AVERAGE(E8,H8)-AVERAGE(E9,H9))/AVERAGE(E8,E9,H8,H9)</f>
        <v>2.2604458610393556E-2</v>
      </c>
      <c r="L8" s="6">
        <v>34.478000000000002</v>
      </c>
    </row>
    <row r="9" spans="1:12" ht="22.2" customHeight="1">
      <c r="A9" s="33"/>
      <c r="B9" s="34" t="s">
        <v>25</v>
      </c>
      <c r="C9" s="1" t="s">
        <v>2</v>
      </c>
      <c r="D9" s="55">
        <v>1.4850000000000001</v>
      </c>
      <c r="E9" s="3">
        <v>28.006</v>
      </c>
      <c r="F9" s="1"/>
      <c r="G9" s="54">
        <v>1.4870000000000001</v>
      </c>
      <c r="H9" s="5">
        <v>25.968</v>
      </c>
      <c r="I9" s="62">
        <f>D9-G9</f>
        <v>-2.0000000000000018E-3</v>
      </c>
      <c r="J9" s="57">
        <f>ABS(I10-I9)*1000</f>
        <v>34.000000000000028</v>
      </c>
      <c r="K9" s="60"/>
    </row>
    <row r="10" spans="1:12" ht="22.2" customHeight="1" thickBot="1">
      <c r="A10" s="33">
        <v>2</v>
      </c>
      <c r="B10" s="35"/>
      <c r="C10" s="2" t="s">
        <v>1</v>
      </c>
      <c r="D10" s="55">
        <v>1.835</v>
      </c>
      <c r="E10" s="3">
        <v>16.613</v>
      </c>
      <c r="F10" s="1"/>
      <c r="G10" s="54">
        <v>1.871</v>
      </c>
      <c r="H10" s="4">
        <v>16.466000000000001</v>
      </c>
      <c r="I10" s="63">
        <f t="shared" ref="I10:I16" si="0">D10-G10</f>
        <v>-3.6000000000000032E-2</v>
      </c>
      <c r="J10" s="58"/>
      <c r="K10" s="59">
        <f>ABS(AVERAGE(E10,H10)-AVERAGE(E11,H11))/AVERAGE(E10,E11,H10,H11)</f>
        <v>8.3265731834511608E-2</v>
      </c>
    </row>
    <row r="11" spans="1:12" ht="22.2" customHeight="1">
      <c r="A11" s="33"/>
      <c r="B11" s="34" t="s">
        <v>25</v>
      </c>
      <c r="C11" s="1" t="s">
        <v>2</v>
      </c>
      <c r="D11" s="55">
        <v>1.4259999999999999</v>
      </c>
      <c r="E11" s="3">
        <v>18</v>
      </c>
      <c r="F11" s="1"/>
      <c r="G11" s="54">
        <v>1.448</v>
      </c>
      <c r="H11" s="4">
        <v>17.952999999999999</v>
      </c>
      <c r="I11" s="62">
        <f>D11-G11</f>
        <v>-2.200000000000002E-2</v>
      </c>
      <c r="J11" s="57">
        <f>ABS(I12-I11)*1000</f>
        <v>1.0000000000000009</v>
      </c>
      <c r="K11" s="60"/>
    </row>
    <row r="12" spans="1:12" ht="22.2" customHeight="1" thickBot="1">
      <c r="A12" s="33">
        <v>3</v>
      </c>
      <c r="B12" s="35"/>
      <c r="C12" s="2" t="s">
        <v>1</v>
      </c>
      <c r="D12" s="55">
        <v>0.97199999999999998</v>
      </c>
      <c r="E12" s="3">
        <v>18.088000000000001</v>
      </c>
      <c r="F12" s="1"/>
      <c r="G12" s="54">
        <v>0.995</v>
      </c>
      <c r="H12" s="4">
        <v>17.867999999999999</v>
      </c>
      <c r="I12" s="63">
        <f t="shared" si="0"/>
        <v>-2.300000000000002E-2</v>
      </c>
      <c r="J12" s="58"/>
      <c r="K12" s="59">
        <f>ABS(AVERAGE(E12,H12)-AVERAGE(E13,H17))/AVERAGE(E12,E13,H12,H17)</f>
        <v>6.857334002341591E-3</v>
      </c>
    </row>
    <row r="13" spans="1:12" ht="22.2" customHeight="1">
      <c r="A13" s="33"/>
      <c r="B13" s="34" t="s">
        <v>25</v>
      </c>
      <c r="C13" s="1" t="s">
        <v>2</v>
      </c>
      <c r="D13" s="55">
        <v>1.5049999999999999</v>
      </c>
      <c r="E13" s="3">
        <v>17.855</v>
      </c>
      <c r="F13" s="1"/>
      <c r="G13" s="54">
        <v>1.5640000000000001</v>
      </c>
      <c r="H13" s="4">
        <v>17.786999999999999</v>
      </c>
      <c r="I13" s="62">
        <f>D13-G13</f>
        <v>-5.9000000000000163E-2</v>
      </c>
      <c r="J13" s="57">
        <f>ABS(I14-I13)*1000</f>
        <v>10.999999999999899</v>
      </c>
      <c r="K13" s="60"/>
    </row>
    <row r="14" spans="1:12" ht="22.2" customHeight="1" thickBot="1">
      <c r="A14" s="33">
        <v>4</v>
      </c>
      <c r="B14" s="35"/>
      <c r="C14" s="2" t="s">
        <v>1</v>
      </c>
      <c r="D14" s="55">
        <v>1.3009999999999999</v>
      </c>
      <c r="E14" s="3">
        <v>14.438000000000001</v>
      </c>
      <c r="F14" s="1"/>
      <c r="G14" s="54">
        <v>1.371</v>
      </c>
      <c r="H14" s="4">
        <v>14.510999999999999</v>
      </c>
      <c r="I14" s="63">
        <f t="shared" si="0"/>
        <v>-7.0000000000000062E-2</v>
      </c>
      <c r="J14" s="40"/>
      <c r="K14" s="59">
        <f>ABS(AVERAGE(E14,H14)-AVERAGE(E15,H15))/AVERAGE(E14,E15,H14,H15)</f>
        <v>0.13247318764615754</v>
      </c>
    </row>
    <row r="15" spans="1:12" ht="22.2" customHeight="1">
      <c r="A15" s="33"/>
      <c r="B15" s="34" t="s">
        <v>37</v>
      </c>
      <c r="C15" s="1" t="s">
        <v>2</v>
      </c>
      <c r="D15" s="55">
        <v>1.2889999999999999</v>
      </c>
      <c r="E15" s="3">
        <v>16.527999999999999</v>
      </c>
      <c r="F15" s="1"/>
      <c r="G15" s="53">
        <f>D15</f>
        <v>1.2889999999999999</v>
      </c>
      <c r="H15" s="53">
        <f>E15</f>
        <v>16.527999999999999</v>
      </c>
      <c r="I15" s="62">
        <f>D15-G15</f>
        <v>0</v>
      </c>
      <c r="J15" s="39">
        <f>ABS(I16-I15)*1000</f>
        <v>0</v>
      </c>
      <c r="K15" s="60"/>
      <c r="L15" s="6">
        <v>34.524000000000001</v>
      </c>
    </row>
    <row r="16" spans="1:12" ht="22.2" customHeight="1" thickBot="1">
      <c r="A16" s="33">
        <v>5</v>
      </c>
      <c r="B16" s="35"/>
      <c r="C16" s="2" t="s">
        <v>1</v>
      </c>
      <c r="D16" s="55"/>
      <c r="E16" s="3"/>
      <c r="F16" s="1"/>
      <c r="G16" s="54"/>
      <c r="H16" s="4"/>
      <c r="I16" s="63">
        <f t="shared" si="0"/>
        <v>0</v>
      </c>
      <c r="J16" s="40"/>
      <c r="K16" s="59" t="e">
        <f>ABS(AVERAGE(E16,H16)-AVERAGE(E17,H17))/AVERAGE(E16,E17,H16,H17)</f>
        <v>#DIV/0!</v>
      </c>
    </row>
    <row r="17" spans="1:11" ht="22.2" customHeight="1">
      <c r="A17" s="33"/>
      <c r="B17" s="34" t="s">
        <v>25</v>
      </c>
      <c r="C17" s="1" t="s">
        <v>2</v>
      </c>
      <c r="D17" s="55"/>
      <c r="E17" s="3"/>
      <c r="F17" s="1"/>
      <c r="G17" s="54"/>
      <c r="H17" s="4"/>
      <c r="I17" s="62">
        <f>D17-G17</f>
        <v>0</v>
      </c>
      <c r="J17" s="39">
        <f>ABS(I18-I17)*1000</f>
        <v>0</v>
      </c>
      <c r="K17" s="60"/>
    </row>
    <row r="18" spans="1:11" ht="22.2" customHeight="1" thickBot="1">
      <c r="A18" s="33">
        <v>6</v>
      </c>
      <c r="B18" s="35"/>
      <c r="C18" s="2" t="s">
        <v>1</v>
      </c>
      <c r="D18" s="55"/>
      <c r="E18" s="3"/>
      <c r="F18" s="1"/>
      <c r="G18" s="54"/>
      <c r="H18" s="4"/>
      <c r="I18" s="63">
        <f t="shared" ref="I18:I20" si="1">D18-G18</f>
        <v>0</v>
      </c>
      <c r="J18" s="40"/>
    </row>
    <row r="19" spans="1:11" ht="22.2" customHeight="1">
      <c r="A19" s="33"/>
      <c r="B19" s="34" t="s">
        <v>25</v>
      </c>
      <c r="C19" s="1" t="s">
        <v>2</v>
      </c>
      <c r="D19" s="55"/>
      <c r="E19" s="3"/>
      <c r="F19" s="1"/>
      <c r="G19" s="54"/>
      <c r="H19" s="4"/>
      <c r="I19" s="62">
        <f>D19-G19</f>
        <v>0</v>
      </c>
      <c r="J19" s="39">
        <f>ABS(I20-I19)*1000</f>
        <v>0</v>
      </c>
    </row>
    <row r="20" spans="1:11" ht="22.2" customHeight="1" thickBot="1">
      <c r="A20" s="33">
        <v>7</v>
      </c>
      <c r="B20" s="35"/>
      <c r="C20" s="2" t="s">
        <v>1</v>
      </c>
      <c r="D20" s="55"/>
      <c r="E20" s="3"/>
      <c r="F20" s="1"/>
      <c r="G20" s="54"/>
      <c r="H20" s="4"/>
      <c r="I20" s="63">
        <f t="shared" ref="I20" si="2">D20-G20</f>
        <v>0</v>
      </c>
      <c r="J20" s="40"/>
    </row>
    <row r="21" spans="1:11" ht="22.2" customHeight="1">
      <c r="A21" s="33"/>
      <c r="B21" s="34" t="s">
        <v>25</v>
      </c>
      <c r="C21" s="1" t="s">
        <v>2</v>
      </c>
      <c r="D21" s="55"/>
      <c r="E21" s="3"/>
      <c r="F21" s="1"/>
      <c r="G21" s="54"/>
      <c r="H21" s="4"/>
      <c r="I21" s="62">
        <f>D21-G21</f>
        <v>0</v>
      </c>
      <c r="J21" s="39">
        <f>ABS(I22-I21)*1000</f>
        <v>0</v>
      </c>
    </row>
    <row r="22" spans="1:11" ht="22.2" customHeight="1" thickBot="1">
      <c r="A22" s="33">
        <v>8</v>
      </c>
      <c r="B22" s="35"/>
      <c r="C22" s="2" t="s">
        <v>1</v>
      </c>
      <c r="D22" s="55"/>
      <c r="E22" s="3"/>
      <c r="F22" s="1"/>
      <c r="G22" s="54"/>
      <c r="H22" s="4"/>
      <c r="I22" s="63">
        <f t="shared" ref="I22" si="3">D22-G22</f>
        <v>0</v>
      </c>
      <c r="J22" s="40"/>
    </row>
    <row r="23" spans="1:11" ht="22.2" customHeight="1">
      <c r="A23" s="33"/>
      <c r="B23" s="34" t="s">
        <v>25</v>
      </c>
      <c r="C23" s="1" t="s">
        <v>2</v>
      </c>
      <c r="D23" s="55"/>
      <c r="E23" s="3"/>
      <c r="F23" s="1"/>
      <c r="G23" s="54"/>
      <c r="H23" s="4"/>
      <c r="I23" s="62">
        <f>D23-G23</f>
        <v>0</v>
      </c>
      <c r="J23" s="39">
        <f>ABS(I24-I23)*1000</f>
        <v>0</v>
      </c>
    </row>
    <row r="24" spans="1:11" ht="22.2" customHeight="1" thickBot="1">
      <c r="A24" s="33">
        <v>9</v>
      </c>
      <c r="B24" s="35"/>
      <c r="C24" s="2" t="s">
        <v>1</v>
      </c>
      <c r="D24" s="55"/>
      <c r="E24" s="3"/>
      <c r="F24" s="16"/>
      <c r="G24" s="54"/>
      <c r="H24" s="5"/>
      <c r="I24" s="63">
        <f t="shared" ref="I24" si="4">D24-G24</f>
        <v>0</v>
      </c>
      <c r="J24" s="40"/>
    </row>
    <row r="25" spans="1:11" ht="22.2" customHeight="1">
      <c r="A25" s="33"/>
      <c r="B25" s="34" t="s">
        <v>25</v>
      </c>
      <c r="C25" s="1" t="s">
        <v>2</v>
      </c>
      <c r="D25" s="55"/>
      <c r="E25" s="3"/>
      <c r="F25" s="1"/>
      <c r="G25" s="54"/>
      <c r="H25" s="4"/>
      <c r="I25" s="62">
        <f>D25-G25</f>
        <v>0</v>
      </c>
      <c r="J25" s="39">
        <f>ABS(I26-I25)*1000</f>
        <v>0</v>
      </c>
    </row>
    <row r="26" spans="1:11" ht="22.2" customHeight="1" thickBot="1">
      <c r="A26" s="33">
        <v>10</v>
      </c>
      <c r="B26" s="35"/>
      <c r="C26" s="2" t="s">
        <v>1</v>
      </c>
      <c r="D26" s="55"/>
      <c r="E26" s="3"/>
      <c r="F26" s="1"/>
      <c r="G26" s="54"/>
      <c r="H26" s="5"/>
      <c r="I26" s="63">
        <f t="shared" ref="I26" si="5">D26-G26</f>
        <v>0</v>
      </c>
      <c r="J26" s="40"/>
    </row>
    <row r="27" spans="1:11" ht="22.2" customHeight="1">
      <c r="A27" s="33"/>
      <c r="B27" s="34" t="s">
        <v>25</v>
      </c>
      <c r="C27" s="1" t="s">
        <v>2</v>
      </c>
      <c r="D27" s="55"/>
      <c r="E27" s="3"/>
      <c r="F27" s="1"/>
      <c r="G27" s="54"/>
      <c r="H27" s="4"/>
      <c r="I27" s="62">
        <f>D27-G27</f>
        <v>0</v>
      </c>
      <c r="J27" s="39">
        <f>ABS(I28-I27)*1000</f>
        <v>0</v>
      </c>
    </row>
    <row r="28" spans="1:11" ht="22.2" customHeight="1" thickBot="1">
      <c r="A28" s="33">
        <v>11</v>
      </c>
      <c r="B28" s="35"/>
      <c r="C28" s="2" t="s">
        <v>1</v>
      </c>
      <c r="D28" s="55"/>
      <c r="E28" s="3"/>
      <c r="F28" s="1"/>
      <c r="G28" s="54"/>
      <c r="H28" s="5"/>
      <c r="I28" s="63">
        <f t="shared" ref="I28" si="6">D28-G28</f>
        <v>0</v>
      </c>
      <c r="J28" s="40"/>
    </row>
    <row r="29" spans="1:11" ht="22.2" customHeight="1">
      <c r="A29" s="33"/>
      <c r="B29" s="34" t="s">
        <v>25</v>
      </c>
      <c r="C29" s="1" t="s">
        <v>2</v>
      </c>
      <c r="D29" s="55"/>
      <c r="E29" s="3"/>
      <c r="F29" s="1"/>
      <c r="G29" s="54"/>
      <c r="H29" s="4"/>
      <c r="I29" s="62">
        <f>D29-G29</f>
        <v>0</v>
      </c>
      <c r="J29" s="39">
        <f>ABS(I30-I29)*1000</f>
        <v>0</v>
      </c>
    </row>
    <row r="30" spans="1:11" ht="22.2" customHeight="1" thickBot="1">
      <c r="A30" s="33">
        <v>12</v>
      </c>
      <c r="B30" s="35"/>
      <c r="C30" s="2" t="s">
        <v>1</v>
      </c>
      <c r="D30" s="55"/>
      <c r="E30" s="3"/>
      <c r="F30" s="1"/>
      <c r="G30" s="54"/>
      <c r="H30" s="4"/>
      <c r="I30" s="63">
        <f t="shared" ref="I30" si="7">D30-G30</f>
        <v>0</v>
      </c>
      <c r="J30" s="40"/>
    </row>
    <row r="31" spans="1:11" ht="22.2" customHeight="1">
      <c r="A31" s="33"/>
      <c r="C31" s="1" t="s">
        <v>2</v>
      </c>
      <c r="D31" s="55"/>
      <c r="E31" s="3"/>
      <c r="F31" s="1"/>
      <c r="G31" s="51"/>
      <c r="H31" s="51"/>
      <c r="I31" s="13"/>
      <c r="J31" s="13"/>
    </row>
    <row r="32" spans="1:11" ht="16.8" customHeight="1">
      <c r="C32" s="2"/>
      <c r="D32" s="1"/>
      <c r="E32" s="1"/>
      <c r="F32" s="1"/>
      <c r="G32" s="1"/>
      <c r="H32" s="1"/>
      <c r="I32" s="1"/>
      <c r="J32" s="1"/>
    </row>
    <row r="33" spans="3:12" ht="16.8" customHeight="1">
      <c r="C33" s="7" t="s">
        <v>3</v>
      </c>
      <c r="D33" s="6">
        <f>D8+D10+D12+D14+D16+D18+D20+D22+D24+D26+D28+D30</f>
        <v>5.7089999999999996</v>
      </c>
      <c r="E33" s="8">
        <f>SUM(E8,E10,E12,E14,E16,E18,E20,E22,E24,E26,E28,E30)</f>
        <v>76.742999999999995</v>
      </c>
      <c r="F33" s="8"/>
      <c r="G33" s="6">
        <f>G8+G10+G12+G14+G16+G18+G20+G22+G24+G26+G28+G30</f>
        <v>5.8379999999999992</v>
      </c>
      <c r="H33" s="8">
        <f>SUM(H8,H10,H12,H14,H16,H18,H20,H22,H24,H26,H28,H30)</f>
        <v>76.448999999999998</v>
      </c>
      <c r="J33" s="7" t="s">
        <v>6</v>
      </c>
    </row>
    <row r="34" spans="3:12" ht="16.8" customHeight="1">
      <c r="C34" s="7" t="s">
        <v>4</v>
      </c>
      <c r="D34" s="6">
        <f>D9+D11+D13+D15+D17+D19+D21+D23+D25+D27+D29+D31</f>
        <v>5.7050000000000001</v>
      </c>
      <c r="E34" s="6">
        <f>SUM(E9,E11,E13,E15,E17,E19,E21,E23,E25,E27,E29,E31)</f>
        <v>80.38900000000001</v>
      </c>
      <c r="G34" s="6">
        <f>G9+G11+G13+G15+G17+G19+G21+G23+G25+G27+G29+G31</f>
        <v>5.7880000000000003</v>
      </c>
      <c r="H34" s="6">
        <f>SUM(H9,H11,H13,H15,H17,H19,H21,H23,H25,H27,H29,H31)</f>
        <v>78.23599999999999</v>
      </c>
      <c r="J34" s="7" t="s">
        <v>5</v>
      </c>
    </row>
    <row r="35" spans="3:12" ht="16.8" customHeight="1">
      <c r="D35" s="8">
        <f>D33-D34</f>
        <v>3.9999999999995595E-3</v>
      </c>
      <c r="E35" s="8"/>
      <c r="F35" s="8"/>
      <c r="G35" s="8">
        <f>G33-G34</f>
        <v>4.9999999999998934E-2</v>
      </c>
      <c r="H35" s="9"/>
      <c r="J35" s="7" t="s">
        <v>7</v>
      </c>
      <c r="L35" s="6">
        <f>L15-L8</f>
        <v>4.5999999999999375E-2</v>
      </c>
    </row>
  </sheetData>
  <mergeCells count="42">
    <mergeCell ref="J29:J30"/>
    <mergeCell ref="A30:A31"/>
    <mergeCell ref="B23:B24"/>
    <mergeCell ref="J23:J24"/>
    <mergeCell ref="A24:A25"/>
    <mergeCell ref="B25:B26"/>
    <mergeCell ref="J25:J26"/>
    <mergeCell ref="A26:A27"/>
    <mergeCell ref="B27:B28"/>
    <mergeCell ref="J27:J28"/>
    <mergeCell ref="A28:A29"/>
    <mergeCell ref="B29:B30"/>
    <mergeCell ref="K16:K17"/>
    <mergeCell ref="B17:B18"/>
    <mergeCell ref="J17:J18"/>
    <mergeCell ref="A18:A19"/>
    <mergeCell ref="B19:B20"/>
    <mergeCell ref="J19:J20"/>
    <mergeCell ref="A20:A21"/>
    <mergeCell ref="B21:B22"/>
    <mergeCell ref="J21:J22"/>
    <mergeCell ref="A22:A23"/>
    <mergeCell ref="J11:J12"/>
    <mergeCell ref="A12:A13"/>
    <mergeCell ref="K12:K13"/>
    <mergeCell ref="B13:B14"/>
    <mergeCell ref="J13:J14"/>
    <mergeCell ref="A14:A15"/>
    <mergeCell ref="K14:K15"/>
    <mergeCell ref="B15:B16"/>
    <mergeCell ref="J15:J16"/>
    <mergeCell ref="A16:A17"/>
    <mergeCell ref="B1:C1"/>
    <mergeCell ref="D1:E1"/>
    <mergeCell ref="G1:H1"/>
    <mergeCell ref="A8:A9"/>
    <mergeCell ref="K8:K9"/>
    <mergeCell ref="B9:B10"/>
    <mergeCell ref="J9:J10"/>
    <mergeCell ref="A10:A11"/>
    <mergeCell ref="K10:K11"/>
    <mergeCell ref="B11:B1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511- (2)</vt:lpstr>
      <vt:lpstr>511-1000</vt:lpstr>
      <vt:lpstr>1000-500</vt:lpstr>
      <vt:lpstr>519-512</vt:lpstr>
      <vt:lpstr>522-508</vt:lpstr>
      <vt:lpstr>514-</vt:lpstr>
      <vt:lpstr>1001-511</vt:lpstr>
      <vt:lpstr>511-</vt:lpstr>
      <vt:lpstr>512-500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milletl</dc:creator>
  <cp:lastModifiedBy>Christophe Régnier</cp:lastModifiedBy>
  <dcterms:created xsi:type="dcterms:W3CDTF">2016-01-28T12:46:35Z</dcterms:created>
  <dcterms:modified xsi:type="dcterms:W3CDTF">2025-11-04T11:12:16Z</dcterms:modified>
</cp:coreProperties>
</file>